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155" tabRatio="585" firstSheet="5" activeTab="7"/>
  </bookViews>
  <sheets>
    <sheet name="PRIMER SEMESTRE EMSaD" sheetId="1" r:id="rId1"/>
    <sheet name="TERCER SEMESTRE EMSaD" sheetId="2" r:id="rId2"/>
    <sheet name="QUINTO SEMESTRE EMSaD" sheetId="3" r:id="rId3"/>
    <sheet name="CECYTES PRIMER SEMESTRE" sheetId="7" r:id="rId4"/>
    <sheet name="CECYTES TERCER SEMESTRE" sheetId="5" r:id="rId5"/>
    <sheet name="CECYTES QUINTO SEMESTRE" sheetId="6" r:id="rId6"/>
    <sheet name="TOTAL GENERAL" sheetId="8" r:id="rId7"/>
    <sheet name="Número de páginas BT" sheetId="10" r:id="rId8"/>
    <sheet name="Número de páginas BG " sheetId="11" r:id="rId9"/>
    <sheet name="UBICACIONES" sheetId="9" r:id="rId10"/>
  </sheets>
  <calcPr calcId="145621"/>
</workbook>
</file>

<file path=xl/calcChain.xml><?xml version="1.0" encoding="utf-8"?>
<calcChain xmlns="http://schemas.openxmlformats.org/spreadsheetml/2006/main">
  <c r="Z41" i="6" l="1"/>
  <c r="AA41" i="6"/>
  <c r="L10" i="6"/>
  <c r="M10" i="6"/>
  <c r="B48" i="6" l="1"/>
  <c r="B41" i="6"/>
  <c r="B20" i="6"/>
  <c r="B10" i="6"/>
  <c r="E46" i="5"/>
  <c r="D46" i="5"/>
  <c r="C46" i="5"/>
  <c r="B46" i="5"/>
  <c r="E40" i="5"/>
  <c r="D40" i="5"/>
  <c r="C40" i="5"/>
  <c r="B40" i="5"/>
  <c r="E20" i="5"/>
  <c r="D20" i="5"/>
  <c r="C20" i="5"/>
  <c r="B20" i="5"/>
  <c r="B21" i="5" s="1"/>
  <c r="E11" i="5"/>
  <c r="D11" i="5"/>
  <c r="C11" i="5"/>
  <c r="B11" i="5"/>
  <c r="B47" i="5" s="1"/>
  <c r="G46" i="7"/>
  <c r="F46" i="7"/>
  <c r="E46" i="7"/>
  <c r="D46" i="7"/>
  <c r="C46" i="7"/>
  <c r="B46" i="7"/>
  <c r="G40" i="7"/>
  <c r="F40" i="7"/>
  <c r="E40" i="7"/>
  <c r="D40" i="7"/>
  <c r="C40" i="7"/>
  <c r="B40" i="7"/>
  <c r="G20" i="7"/>
  <c r="F20" i="7"/>
  <c r="E20" i="7"/>
  <c r="D20" i="7"/>
  <c r="C20" i="7"/>
  <c r="B20" i="7"/>
  <c r="G11" i="7"/>
  <c r="F11" i="7"/>
  <c r="E11" i="7"/>
  <c r="D11" i="7"/>
  <c r="C11" i="7"/>
  <c r="B11" i="7"/>
  <c r="B50" i="6" l="1"/>
  <c r="B41" i="5"/>
  <c r="C47" i="5"/>
  <c r="D47" i="5"/>
  <c r="E47" i="5"/>
  <c r="H46" i="7"/>
  <c r="F52" i="7"/>
  <c r="E52" i="7"/>
  <c r="G52" i="7"/>
  <c r="D52" i="7"/>
  <c r="C52" i="7"/>
  <c r="H20" i="7"/>
  <c r="B52" i="7"/>
  <c r="H40" i="7"/>
  <c r="H11" i="7"/>
  <c r="B51" i="5" l="1"/>
  <c r="H49" i="7"/>
  <c r="H52" i="7"/>
  <c r="J48" i="6" l="1"/>
  <c r="K48" i="6"/>
  <c r="L48" i="6"/>
  <c r="E48" i="6"/>
  <c r="F48" i="6"/>
  <c r="F63" i="6" s="1"/>
  <c r="G48" i="6"/>
  <c r="G63" i="6" s="1"/>
  <c r="H48" i="6"/>
  <c r="I48" i="6"/>
  <c r="D48" i="6"/>
  <c r="AD41" i="6"/>
  <c r="AE41" i="6"/>
  <c r="AB41" i="6"/>
  <c r="AC41" i="6"/>
  <c r="U41" i="6"/>
  <c r="V41" i="6"/>
  <c r="W41" i="6"/>
  <c r="X41" i="6"/>
  <c r="Y41" i="6"/>
  <c r="P41" i="6"/>
  <c r="Q41" i="6"/>
  <c r="R41" i="6"/>
  <c r="S41" i="6"/>
  <c r="T41" i="6"/>
  <c r="L41" i="6"/>
  <c r="M41" i="6"/>
  <c r="N41" i="6"/>
  <c r="F58" i="6" s="1"/>
  <c r="O41" i="6"/>
  <c r="G58" i="6" s="1"/>
  <c r="F41" i="6"/>
  <c r="G41" i="6"/>
  <c r="H41" i="6"/>
  <c r="I41" i="6"/>
  <c r="J41" i="6"/>
  <c r="F56" i="6" s="1"/>
  <c r="K41" i="6"/>
  <c r="E41" i="6"/>
  <c r="W20" i="6"/>
  <c r="X20" i="6"/>
  <c r="Y20" i="6"/>
  <c r="Z20" i="6"/>
  <c r="S20" i="6"/>
  <c r="T20" i="6"/>
  <c r="U20" i="6"/>
  <c r="V20" i="6"/>
  <c r="L20" i="6"/>
  <c r="M20" i="6"/>
  <c r="N20" i="6"/>
  <c r="O20" i="6"/>
  <c r="P20" i="6"/>
  <c r="Q20" i="6"/>
  <c r="F65" i="6" s="1"/>
  <c r="R20" i="6"/>
  <c r="G65" i="6" s="1"/>
  <c r="F20" i="6"/>
  <c r="G20" i="6"/>
  <c r="H20" i="6"/>
  <c r="I20" i="6"/>
  <c r="J20" i="6"/>
  <c r="F64" i="6" s="1"/>
  <c r="K20" i="6"/>
  <c r="G64" i="6" s="1"/>
  <c r="E20" i="6"/>
  <c r="O10" i="6"/>
  <c r="P10" i="6"/>
  <c r="Q10" i="6"/>
  <c r="R10" i="6"/>
  <c r="F10" i="6"/>
  <c r="G10" i="6"/>
  <c r="H10" i="6"/>
  <c r="I10" i="6"/>
  <c r="J10" i="6"/>
  <c r="K10" i="6"/>
  <c r="E10" i="6"/>
  <c r="F46" i="5"/>
  <c r="G46" i="5"/>
  <c r="H46" i="5"/>
  <c r="I46" i="5"/>
  <c r="R60" i="5" s="1"/>
  <c r="J46" i="5"/>
  <c r="S60" i="5" s="1"/>
  <c r="K46" i="5"/>
  <c r="L46" i="5"/>
  <c r="M46" i="5"/>
  <c r="AB40" i="5"/>
  <c r="AC40" i="5"/>
  <c r="AD40" i="5"/>
  <c r="AE40" i="5"/>
  <c r="AF40" i="5"/>
  <c r="AG40" i="5"/>
  <c r="V40" i="5"/>
  <c r="W40" i="5"/>
  <c r="X40" i="5"/>
  <c r="R57" i="5" s="1"/>
  <c r="Y40" i="5"/>
  <c r="Z40" i="5"/>
  <c r="AA40" i="5"/>
  <c r="M40" i="5"/>
  <c r="R54" i="5" s="1"/>
  <c r="N40" i="5"/>
  <c r="O40" i="5"/>
  <c r="P40" i="5"/>
  <c r="R55" i="5" s="1"/>
  <c r="Q40" i="5"/>
  <c r="R40" i="5"/>
  <c r="S40" i="5"/>
  <c r="T40" i="5"/>
  <c r="U40" i="5"/>
  <c r="F40" i="5"/>
  <c r="G40" i="5"/>
  <c r="H40" i="5"/>
  <c r="I40" i="5"/>
  <c r="J40" i="5"/>
  <c r="K40" i="5"/>
  <c r="R53" i="5" s="1"/>
  <c r="L40" i="5"/>
  <c r="F20" i="5"/>
  <c r="G20" i="5"/>
  <c r="H20" i="5"/>
  <c r="I20" i="5"/>
  <c r="J20" i="5"/>
  <c r="K20" i="5"/>
  <c r="R61" i="5" s="1"/>
  <c r="L20" i="5"/>
  <c r="S61" i="5" s="1"/>
  <c r="M20" i="5"/>
  <c r="N20" i="5"/>
  <c r="O20" i="5"/>
  <c r="P20" i="5"/>
  <c r="Q20" i="5"/>
  <c r="R20" i="5"/>
  <c r="R62" i="5" s="1"/>
  <c r="S20" i="5"/>
  <c r="S62" i="5" s="1"/>
  <c r="T20" i="5"/>
  <c r="T62" i="5" s="1"/>
  <c r="U20" i="5"/>
  <c r="V20" i="5"/>
  <c r="W20" i="5"/>
  <c r="X20" i="5"/>
  <c r="Y20" i="5"/>
  <c r="Z20" i="5"/>
  <c r="AA20" i="5"/>
  <c r="AB20" i="5"/>
  <c r="AC20" i="5"/>
  <c r="AD20" i="5"/>
  <c r="T11" i="5"/>
  <c r="F11" i="5"/>
  <c r="G11" i="5"/>
  <c r="H11" i="5"/>
  <c r="I11" i="5"/>
  <c r="J11" i="5"/>
  <c r="K11" i="5"/>
  <c r="L11" i="5"/>
  <c r="M11" i="5"/>
  <c r="N11" i="5"/>
  <c r="O11" i="5"/>
  <c r="P11" i="5"/>
  <c r="Q11" i="5"/>
  <c r="R11" i="5"/>
  <c r="S11" i="5"/>
  <c r="D20" i="6"/>
  <c r="D41" i="6"/>
  <c r="G66" i="6" l="1"/>
  <c r="R56" i="5"/>
  <c r="R58" i="5"/>
  <c r="R52" i="5"/>
  <c r="R64" i="5"/>
  <c r="R51" i="5"/>
  <c r="R59" i="5"/>
  <c r="G67" i="6"/>
  <c r="F66" i="6"/>
  <c r="R63" i="5"/>
  <c r="F67" i="6"/>
  <c r="F59" i="6"/>
  <c r="F55" i="6"/>
  <c r="F62" i="6"/>
  <c r="F61" i="6"/>
  <c r="F60" i="6"/>
  <c r="F54" i="6"/>
  <c r="F57" i="6"/>
  <c r="G60" i="6"/>
  <c r="G61" i="6"/>
  <c r="G54" i="6"/>
  <c r="G59" i="6"/>
  <c r="H61" i="6"/>
  <c r="H69" i="6" s="1"/>
  <c r="S59" i="5"/>
  <c r="S63" i="5"/>
  <c r="T64" i="5"/>
  <c r="S64" i="5"/>
  <c r="G62" i="6"/>
  <c r="G55" i="6"/>
  <c r="T63" i="5"/>
  <c r="C10" i="6"/>
  <c r="D10" i="6"/>
  <c r="D50" i="6" s="1"/>
  <c r="P48" i="6"/>
  <c r="C9" i="3" l="1"/>
  <c r="D9" i="3"/>
  <c r="E9" i="3"/>
  <c r="F9" i="3"/>
  <c r="G9" i="3"/>
  <c r="H9" i="3"/>
  <c r="I9" i="3"/>
  <c r="B35" i="3" l="1"/>
  <c r="S51" i="5" l="1"/>
  <c r="T51" i="5"/>
  <c r="S53" i="5"/>
  <c r="S54" i="5"/>
  <c r="T54" i="5"/>
  <c r="S55" i="5"/>
  <c r="T55" i="5"/>
  <c r="S58" i="5"/>
  <c r="T58" i="5"/>
  <c r="T66" i="5" l="1"/>
  <c r="R66" i="5"/>
  <c r="S57" i="5"/>
  <c r="S52" i="5"/>
  <c r="S56" i="5"/>
  <c r="B30" i="3"/>
  <c r="D30" i="3"/>
  <c r="E30" i="3"/>
  <c r="F30" i="3"/>
  <c r="G30" i="3"/>
  <c r="H30" i="3"/>
  <c r="I30" i="3"/>
  <c r="D17" i="3"/>
  <c r="E17" i="3"/>
  <c r="F17" i="3"/>
  <c r="G17" i="3"/>
  <c r="H17" i="3"/>
  <c r="I17" i="3"/>
  <c r="B17" i="3"/>
  <c r="B9" i="3"/>
  <c r="C17" i="2"/>
  <c r="D17" i="2"/>
  <c r="E17" i="2"/>
  <c r="F17" i="2"/>
  <c r="G17" i="2"/>
  <c r="H17" i="2"/>
  <c r="I17" i="2"/>
  <c r="C9" i="2"/>
  <c r="D9" i="2"/>
  <c r="E9" i="2"/>
  <c r="F9" i="2"/>
  <c r="G9" i="2"/>
  <c r="H9" i="2"/>
  <c r="I9" i="2"/>
  <c r="B32" i="1"/>
  <c r="C32" i="1"/>
  <c r="E32" i="1"/>
  <c r="F32" i="1"/>
  <c r="G32" i="1"/>
  <c r="H32" i="1"/>
  <c r="B19" i="1"/>
  <c r="C19" i="1"/>
  <c r="E19" i="1"/>
  <c r="F19" i="1"/>
  <c r="G19" i="1"/>
  <c r="H19" i="1"/>
  <c r="B11" i="1"/>
  <c r="C11" i="1"/>
  <c r="E11" i="1"/>
  <c r="F11" i="1"/>
  <c r="G11" i="1"/>
  <c r="H11" i="1"/>
  <c r="H37" i="1"/>
  <c r="G37" i="1"/>
  <c r="F37" i="1"/>
  <c r="E37" i="1"/>
  <c r="D37" i="1"/>
  <c r="C37" i="1"/>
  <c r="B37" i="1"/>
  <c r="D32" i="1"/>
  <c r="D19" i="1"/>
  <c r="D11" i="1"/>
  <c r="I35" i="2"/>
  <c r="H35" i="2"/>
  <c r="G35" i="2"/>
  <c r="F35" i="2"/>
  <c r="E35" i="2"/>
  <c r="D35" i="2"/>
  <c r="C35" i="2"/>
  <c r="B35" i="2"/>
  <c r="J30" i="2"/>
  <c r="J38" i="2" s="1"/>
  <c r="I30" i="2"/>
  <c r="H30" i="2"/>
  <c r="G30" i="2"/>
  <c r="F30" i="2"/>
  <c r="E30" i="2"/>
  <c r="D30" i="2"/>
  <c r="C30" i="2"/>
  <c r="B30" i="2"/>
  <c r="B17" i="2"/>
  <c r="B9" i="2"/>
  <c r="J37" i="3"/>
  <c r="I35" i="3"/>
  <c r="H35" i="3"/>
  <c r="G35" i="3"/>
  <c r="F35" i="3"/>
  <c r="E35" i="3"/>
  <c r="D35" i="3"/>
  <c r="C35" i="3"/>
  <c r="C30" i="3"/>
  <c r="C17" i="3"/>
  <c r="D41" i="3" l="1"/>
  <c r="B40" i="2"/>
  <c r="C41" i="1"/>
  <c r="B39" i="3"/>
  <c r="S66" i="5"/>
  <c r="R68" i="5" s="1"/>
  <c r="E41" i="3"/>
  <c r="F41" i="1"/>
  <c r="F41" i="3"/>
  <c r="E41" i="1"/>
  <c r="G41" i="3"/>
  <c r="K41" i="3"/>
  <c r="J41" i="3"/>
  <c r="H41" i="3"/>
  <c r="I41" i="3"/>
  <c r="F40" i="2"/>
  <c r="C40" i="2"/>
  <c r="G40" i="2"/>
  <c r="D40" i="2"/>
  <c r="H40" i="2"/>
  <c r="E40" i="2"/>
  <c r="I40" i="2"/>
  <c r="H41" i="1"/>
  <c r="D41" i="1"/>
  <c r="G41" i="1"/>
  <c r="I41" i="1"/>
  <c r="I37" i="1"/>
  <c r="I39" i="1" s="1"/>
  <c r="G42" i="2" l="1"/>
  <c r="J43" i="3"/>
  <c r="J41" i="1"/>
  <c r="C48" i="6"/>
  <c r="C41" i="6"/>
  <c r="G56" i="6"/>
  <c r="G57" i="6"/>
  <c r="C20" i="6"/>
  <c r="F47" i="3" l="1"/>
  <c r="F69" i="6"/>
  <c r="E50" i="6"/>
  <c r="C50" i="6"/>
  <c r="B51" i="6" s="1"/>
  <c r="B12" i="5"/>
  <c r="F62" i="5" l="1"/>
  <c r="G69" i="6"/>
  <c r="G70" i="6" s="1"/>
  <c r="C71" i="6" l="1"/>
</calcChain>
</file>

<file path=xl/sharedStrings.xml><?xml version="1.0" encoding="utf-8"?>
<sst xmlns="http://schemas.openxmlformats.org/spreadsheetml/2006/main" count="1066" uniqueCount="567">
  <si>
    <t>EMSAD/PLANTEL</t>
  </si>
  <si>
    <t>MATEMÁTICAS I</t>
  </si>
  <si>
    <t>QUÍMICA I</t>
  </si>
  <si>
    <t>TALLER DE LECTURA Y REDACCIÓN I</t>
  </si>
  <si>
    <t>INFORMÁTICA I</t>
  </si>
  <si>
    <t>Basiroa</t>
  </si>
  <si>
    <t>Los Tanques</t>
  </si>
  <si>
    <t>Maquipo</t>
  </si>
  <si>
    <t>Masiaca</t>
  </si>
  <si>
    <t>Sta. Ma. Del Buáraje</t>
  </si>
  <si>
    <t>Tierra Blanca</t>
  </si>
  <si>
    <t>PRIMER SEMESTRE</t>
  </si>
  <si>
    <t>TOTAL</t>
  </si>
  <si>
    <t>Bahía de Lobos</t>
  </si>
  <si>
    <t>El Quiriego</t>
  </si>
  <si>
    <t>Rosario de Tesopaco</t>
  </si>
  <si>
    <t>Yécora</t>
  </si>
  <si>
    <t>Carbó</t>
  </si>
  <si>
    <t>Puerto Libertad</t>
  </si>
  <si>
    <t>Suaqui Grande</t>
  </si>
  <si>
    <t>San Pedro de la Cueva</t>
  </si>
  <si>
    <t>Naco</t>
  </si>
  <si>
    <t>Tubutama</t>
  </si>
  <si>
    <t>Bacerac</t>
  </si>
  <si>
    <t>Cumpas</t>
  </si>
  <si>
    <t>Esqueda</t>
  </si>
  <si>
    <t>Golfo de Santa Clara</t>
  </si>
  <si>
    <t>MATEMÁTICAS III</t>
  </si>
  <si>
    <t>FÍSICA I</t>
  </si>
  <si>
    <t>BIOLOGÍA I</t>
  </si>
  <si>
    <t>LITERATURA I</t>
  </si>
  <si>
    <t>TERCER SEMESTRE</t>
  </si>
  <si>
    <t>CÁLCULO DIFERENCIAL</t>
  </si>
  <si>
    <t>CIENCIAS DE LA SALUD I</t>
  </si>
  <si>
    <t>ADMINISTRACIÓN I</t>
  </si>
  <si>
    <t>CIENCIAS DE LA COMUNICACIÓN I</t>
  </si>
  <si>
    <t>GEOGRAFÍA</t>
  </si>
  <si>
    <t>QUINTO SEMESTRE</t>
  </si>
  <si>
    <t>PLANTEL</t>
  </si>
  <si>
    <t>INGLÉS I</t>
  </si>
  <si>
    <t>Bacame Nuevo</t>
  </si>
  <si>
    <t>Buaysiacobe</t>
  </si>
  <si>
    <t>Ejido 24 de Febrero</t>
  </si>
  <si>
    <t>Júpare</t>
  </si>
  <si>
    <t>Bacobampo</t>
  </si>
  <si>
    <t>Navojoa</t>
  </si>
  <si>
    <t>Bácum</t>
  </si>
  <si>
    <t>Cajeme</t>
  </si>
  <si>
    <t>Ejido Fco. Javier Mina</t>
  </si>
  <si>
    <t>Esperanza</t>
  </si>
  <si>
    <t>Pótam</t>
  </si>
  <si>
    <t>Hermosillo</t>
  </si>
  <si>
    <t>Hermosillo II</t>
  </si>
  <si>
    <t>Hermosillo III</t>
  </si>
  <si>
    <t>Hermosillo IV</t>
  </si>
  <si>
    <t>Hermosillo V</t>
  </si>
  <si>
    <t>Pesqueira</t>
  </si>
  <si>
    <t>Poblado Miguel Alemán</t>
  </si>
  <si>
    <t>San Pedro El Saucito</t>
  </si>
  <si>
    <t>Benjamín Hill</t>
  </si>
  <si>
    <t>Nogales</t>
  </si>
  <si>
    <t>Nogales II</t>
  </si>
  <si>
    <t>Caborca</t>
  </si>
  <si>
    <t>Santa Ana</t>
  </si>
  <si>
    <t>Banámichi</t>
  </si>
  <si>
    <t>Granados</t>
  </si>
  <si>
    <t>Sahuaripa</t>
  </si>
  <si>
    <t>Luis B. Sánchez</t>
  </si>
  <si>
    <t>San Luis Río Colorado</t>
  </si>
  <si>
    <t>INGLÉS III</t>
  </si>
  <si>
    <t>BIOTECNOLOGÍA</t>
  </si>
  <si>
    <t>PROGRAMACIÓN</t>
  </si>
  <si>
    <t>DESARROLLO COMUNITARIO</t>
  </si>
  <si>
    <t>Biotecnología</t>
  </si>
  <si>
    <t>Programación</t>
  </si>
  <si>
    <t>Electrónica</t>
  </si>
  <si>
    <t>Ventas</t>
  </si>
  <si>
    <t>Desarrollo Comunitario</t>
  </si>
  <si>
    <t>INGLÉS V</t>
  </si>
  <si>
    <t>FÍSICA II</t>
  </si>
  <si>
    <t>BASICO</t>
  </si>
  <si>
    <t>BÁSICO</t>
  </si>
  <si>
    <t>SUMA POR ASIGNATURA</t>
  </si>
  <si>
    <t>por asignatura</t>
  </si>
  <si>
    <t>Total Básico solicitado</t>
  </si>
  <si>
    <t xml:space="preserve">Total Básico </t>
  </si>
  <si>
    <t>Total por asignatura</t>
  </si>
  <si>
    <t>SM1</t>
  </si>
  <si>
    <t>SM2</t>
  </si>
  <si>
    <t>SM3</t>
  </si>
  <si>
    <t>C. Exterior</t>
  </si>
  <si>
    <t>P.I. Alimentos</t>
  </si>
  <si>
    <t>p. Industrial</t>
  </si>
  <si>
    <t>Refriy Clim.</t>
  </si>
  <si>
    <t>L. Clinico</t>
  </si>
  <si>
    <t>l. Químico</t>
  </si>
  <si>
    <t>Ext Nvojoa</t>
  </si>
  <si>
    <t>ÉTICA  I</t>
  </si>
  <si>
    <t>METODOLOGÍA DE LA INVESTIGACIÓN</t>
  </si>
  <si>
    <t>HISTORIA  DE MÉXICO I</t>
  </si>
  <si>
    <t>Ext. Etchoropo</t>
  </si>
  <si>
    <t>DISEÑO GRÁFICO DIGITAL</t>
  </si>
  <si>
    <t>VENTAS</t>
  </si>
  <si>
    <t>ELECTRÓNICA</t>
  </si>
  <si>
    <t>COMERCIO EXTERIOR</t>
  </si>
  <si>
    <t>PROD. IND. ALIMENTOS</t>
  </si>
  <si>
    <t>PROD. INDUSTRIAL</t>
  </si>
  <si>
    <t>SUELOS Y FERTILIZANTES</t>
  </si>
  <si>
    <t>LOGÍSTICA</t>
  </si>
  <si>
    <t>GESTIÓN DE ARCHIVOS DE TEXTO</t>
  </si>
  <si>
    <t>HOJA DE CÁLCULO APLICADO</t>
  </si>
  <si>
    <t>ESTRUCTURA SOCIOECONÓMICA DE MÉXICO</t>
  </si>
  <si>
    <t>SISTEMAS DE INFORMACIÓN</t>
  </si>
  <si>
    <t>LAB. CLÍNICO</t>
  </si>
  <si>
    <t>LAB. QUÍMICO</t>
  </si>
  <si>
    <t>PRODUCCIÓN INDUSTRIAL</t>
  </si>
  <si>
    <t>PROD. INDUSTRIAL DE ALIMENTOS</t>
  </si>
  <si>
    <t>PRODUCCIÓN  INDUSTRIAL</t>
  </si>
  <si>
    <t>REFRIGERACIÓN Y CLIMATIZACIÓN</t>
  </si>
  <si>
    <t>TOTAL EMSAD</t>
  </si>
  <si>
    <t>Diseño G. D</t>
  </si>
  <si>
    <t>CTSyV</t>
  </si>
  <si>
    <t>Diseño grafico</t>
  </si>
  <si>
    <t>S1</t>
  </si>
  <si>
    <t>S2</t>
  </si>
  <si>
    <t>S3</t>
  </si>
  <si>
    <t>P. Industrial</t>
  </si>
  <si>
    <t>L. Químico</t>
  </si>
  <si>
    <t>Suelosy fertilizantes</t>
  </si>
  <si>
    <t>Logística</t>
  </si>
  <si>
    <t>Suelos y fertilizantes</t>
  </si>
  <si>
    <t xml:space="preserve">Total 3er semestre </t>
  </si>
  <si>
    <t>PROD. IND.ALIMENTOS</t>
  </si>
  <si>
    <t>total 5to</t>
  </si>
  <si>
    <t>ÁLGEBRA</t>
  </si>
  <si>
    <t>LECTURA, EXPRESIÓN ORAL Y ESCRITA I</t>
  </si>
  <si>
    <t>LÓGICA</t>
  </si>
  <si>
    <t>TECNOLOGÍA DE LA INFORMACIÓN Y COMUNICACIÓN</t>
  </si>
  <si>
    <t>Ext. Navojoa</t>
  </si>
  <si>
    <t>por asignaturas</t>
  </si>
  <si>
    <t>GEOMETRÍA ANALÍTICA</t>
  </si>
  <si>
    <t>ÉTICA</t>
  </si>
  <si>
    <t>BIOLOGÍA</t>
  </si>
  <si>
    <t>CÁLCULO INTEGRAL</t>
  </si>
  <si>
    <t>EXT  ETCHOROPO</t>
  </si>
  <si>
    <t>EMSAD</t>
  </si>
  <si>
    <t>PRIMER SEMESTRE EMSaD</t>
  </si>
  <si>
    <t>TERCERO SEMESTRE EMSaD</t>
  </si>
  <si>
    <t>QUINTO SEMESTRE EMSaD</t>
  </si>
  <si>
    <t>TOTAL EMSaD</t>
  </si>
  <si>
    <t>BACHILLERATO TECNOLÓGICO</t>
  </si>
  <si>
    <t>Primer semestre</t>
  </si>
  <si>
    <t>ASIGNATURAS PRIMERO</t>
  </si>
  <si>
    <t>INGLÉSI</t>
  </si>
  <si>
    <t>LEOyE I</t>
  </si>
  <si>
    <t>TIC</t>
  </si>
  <si>
    <t>TOTAL LIBROS POR ASIG.</t>
  </si>
  <si>
    <t>CANTIDADES</t>
  </si>
  <si>
    <t>Tercer semestre</t>
  </si>
  <si>
    <t>ASIGNATURAS TERCERO</t>
  </si>
  <si>
    <t>GEOMETRÍA ANALITICA</t>
  </si>
  <si>
    <t>INGLÉSIII</t>
  </si>
  <si>
    <t>SUBMÓDULOS TERCER SEMESTRE</t>
  </si>
  <si>
    <t>Refri y Clim.</t>
  </si>
  <si>
    <t>L. Clínico</t>
  </si>
  <si>
    <t>TOTAL POR CARRERA</t>
  </si>
  <si>
    <t>TOTAL SUBMÓDULOS</t>
  </si>
  <si>
    <t>TOTAL LIBROS TERCERO SEMESTRE</t>
  </si>
  <si>
    <t>Quinto semestre</t>
  </si>
  <si>
    <t>SUBMÓDULOS QUINTO SEMESTRE</t>
  </si>
  <si>
    <t>TOTAL LIBROS QUINTO SEMESTRE</t>
  </si>
  <si>
    <t xml:space="preserve">TOTAL DE LIBROS PARA EL SEMESTRE AGOSTO 2020-ENERO 2021:    </t>
  </si>
  <si>
    <t xml:space="preserve">EMSaD Bachillerato General:   </t>
  </si>
  <si>
    <t xml:space="preserve">CECyTE Bachillerato Tecnológico:    </t>
  </si>
  <si>
    <t>LICITACIÓN PÚBLICA LPA-926026963-002-2020</t>
  </si>
  <si>
    <t>CANTIDAD DE LIBROS PARA EL SEMESTRE AGOSTO 2020-ENERO 2021</t>
  </si>
  <si>
    <t>DIRECCIÓN</t>
  </si>
  <si>
    <t>AV. HIDALGO FINAL S/N entre CONOCIDO </t>
  </si>
  <si>
    <t>Colonia SAN LUIS RIO COLORADO  Código Postal 83400 </t>
  </si>
  <si>
    <t>Ej. Luis B. Sánchez, S.L.R.C., Sonora.</t>
  </si>
  <si>
    <t>KM. 6.5 CARRETERA A SONOYTA, Colonia PARQUE INDUSTRIAL, S.L.R.C., Sonora.</t>
  </si>
  <si>
    <t>AV. ABELARDO L. RODRÍGUEZ entre ESQ. CALLE 9 </t>
  </si>
  <si>
    <t>Colonia GOLFO DE SANTA CLARA , Código Postal 83540 </t>
  </si>
  <si>
    <t>Golfo de Santa Clara, S.L.R.C., Sonora.</t>
  </si>
  <si>
    <t>Plutarco Elías Calles</t>
  </si>
  <si>
    <t>ARNULFO SANTIAGO S/N entre ESQ. CARRETERA PUERTO PEÑASCO KM. 61 </t>
  </si>
  <si>
    <t>Colonia PLUTARCO ELIAS CALLES , Código Postal 83734 </t>
  </si>
  <si>
    <t>Plutarco E. Calles, Caborca, Sonora.</t>
  </si>
  <si>
    <t>Domicilio Conocido, Naco, Sonora.</t>
  </si>
  <si>
    <t>ALDAMA Y DOCEAVA S/N entre </t>
  </si>
  <si>
    <t>Colonia LA GRANJA , Código Postal 84600 </t>
  </si>
  <si>
    <t>Santa Ana, Sonora.</t>
  </si>
  <si>
    <t>CALLE 4TA S/N entre ESQ. BLVD. ABELARDO L. RODRIGUEZ, Colonia SAN FERNANDO Código Postal 83900 </t>
  </si>
  <si>
    <t>Benjamín Hill, Sonora.</t>
  </si>
  <si>
    <t>Nogales I</t>
  </si>
  <si>
    <t>ALFONSO ESPARZA OTEO #111 entre 15 DE ENERO Y JUVENTINO ROSAS </t>
  </si>
  <si>
    <t>Colonia LOMAS DE NOGALES NO. 2. Código Postal 84080 </t>
  </si>
  <si>
    <t>Nogales, Sonora.</t>
  </si>
  <si>
    <t>AVENIDA HIDALGO S/N entre CALLE OTOPAME </t>
  </si>
  <si>
    <t>Colonia COLOSIO , Código Postal 84000 </t>
  </si>
  <si>
    <t>KINO # 5 entre CONOCIDO </t>
  </si>
  <si>
    <t>Colonia CONOCIDO, Código Postal 83800 </t>
  </si>
  <si>
    <t>Tubutama, Sonora.</t>
  </si>
  <si>
    <t>AV. REFORMA S/N entre CONOCIDO </t>
  </si>
  <si>
    <t>Colonia BACHUARI, Código Postal 85600 </t>
  </si>
  <si>
    <t>Sahuaripa, Sonora</t>
  </si>
  <si>
    <t xml:space="preserve">ANTONIO MOLINA FINAL ORIENTE S/N. </t>
  </si>
  <si>
    <t>Código Postal 84880 </t>
  </si>
  <si>
    <t>Banámichi, Sonora.</t>
  </si>
  <si>
    <t>CALLE MEXICO FINAL S/N</t>
  </si>
  <si>
    <t>Bacerac, Sonora.</t>
  </si>
  <si>
    <t>Domicilio Conocido</t>
  </si>
  <si>
    <t>San Pedro de la Cueva, Sonora.</t>
  </si>
  <si>
    <t>PERIFERICO PONIENTE NO. 03 entre BENITO JUÁREZ Y ABELARDO L. RODRÍGUEZ, Código Postal 84460 </t>
  </si>
  <si>
    <t>Granados, Sonora.</t>
  </si>
  <si>
    <t>CARRETERA SALIDA SUR A NACOZARI DE GARCÍA entre </t>
  </si>
  <si>
    <t>Colonia ESQUEDA, Código Postal 84330 </t>
  </si>
  <si>
    <t>Esqueda, Sonora.</t>
  </si>
  <si>
    <t>CALLE 4 S/N entre AV. JUAREZ </t>
  </si>
  <si>
    <t>Código Postal 84500 </t>
  </si>
  <si>
    <t>Cumpas, Sonora.</t>
  </si>
  <si>
    <t>Hermosillo I</t>
  </si>
  <si>
    <t>BLVD. GARCÍA MORALES S/N entre ESQ. CALLE DEL JET, Colonia LA MANGA, Código Postal 83220 </t>
  </si>
  <si>
    <t>Hermosillo, Sonora.</t>
  </si>
  <si>
    <t>CALLE CUARTA FINAL NORTE S/N entre ESQ. AV. DEL PARQUE, Colonia ALTO VALLE, Código Postal 83106 </t>
  </si>
  <si>
    <t>BLVD. LUIS ENCINAS JOHNSON entre URES, Colonia EL MARIACHI, Código Postal 83040 </t>
  </si>
  <si>
    <t>AVE. SIERRA DEL SUR entre ESQ. LÁZARO MERCADO </t>
  </si>
  <si>
    <t>Colonia MANUEL GÓMEZ MORÍN, Código Postal 83116 </t>
  </si>
  <si>
    <t>CALLE ESTEPAS entre CUARTO BORDO </t>
  </si>
  <si>
    <t>Colonia FRACCIONAMIENTO TIERRA NUEVA, Código Postal 83118, Hermosillo, Sonora.</t>
  </si>
  <si>
    <t>San Pedro el Saucito</t>
  </si>
  <si>
    <t>CARRETERA SAN PEDRO EL SAUCITO A ZAMORA KM 2.2 entre Colonia SAN PEDRO EL SAUCITO </t>
  </si>
  <si>
    <t>Código Postal 83305 </t>
  </si>
  <si>
    <t>San Pedro el Saucito, Hermosillo, Sonora.</t>
  </si>
  <si>
    <t>CALLE MEXICO FINAL S/N, Código Postal 83380 </t>
  </si>
  <si>
    <t>Carbó, Sonora.</t>
  </si>
  <si>
    <t>Pesqueira, San Miguel de Horcasitas, Sonora.</t>
  </si>
  <si>
    <t>RODRÍGUEZ # 1, Colonia CENTRO </t>
  </si>
  <si>
    <t>Código Postal 83970 </t>
  </si>
  <si>
    <t>Puerto Libertad, Pitiquito, Sonora.</t>
  </si>
  <si>
    <t>Miguel Alemán</t>
  </si>
  <si>
    <t>IGNACIO ZARAGOZA No. 901 entre ESQ. RAMÓN ARVIZU </t>
  </si>
  <si>
    <t>Colonia Miguel Alemán </t>
  </si>
  <si>
    <t>Código Postal 83000 </t>
  </si>
  <si>
    <t>Poblado Miguel Alemán, Hermosillo, Sonora.</t>
  </si>
  <si>
    <t>Domicilio Conocido,</t>
  </si>
  <si>
    <t xml:space="preserve"> Suaqui Grande, Sonora.</t>
  </si>
  <si>
    <t>Oficinas de la Dirección General</t>
  </si>
  <si>
    <t>Calle La Escondida no. 34 Col. Santa Fe, C.P. 83249</t>
  </si>
  <si>
    <t>Graciano Sánchez S/N entre esq. Querétaro, </t>
  </si>
  <si>
    <t>Colonia Ejidal, Código Postal 85210</t>
  </si>
  <si>
    <t>Esperanza, Cajeme, Sonora.</t>
  </si>
  <si>
    <t>BLVD. DE LA RIVERA entre AMOLE Y ALISO </t>
  </si>
  <si>
    <t>Col. FRACCIONAMIENTO AMANECER II,</t>
  </si>
  <si>
    <t>Código Postal 85020</t>
  </si>
  <si>
    <t>Cd. Obregón, Cajeme, Sonora.</t>
  </si>
  <si>
    <t>Bacame</t>
  </si>
  <si>
    <t>Domicilio Conocido Ej. Bacame Nuevo Etchojoa, Sonora.</t>
  </si>
  <si>
    <t>Santa María del Buáraje</t>
  </si>
  <si>
    <t>Sta. Ma. Del Buáraje, Navojoa, Sonora.</t>
  </si>
  <si>
    <t>CALLE YÉCORA S/N, Colonia YÉCORA </t>
  </si>
  <si>
    <t>Código Postal 85780</t>
  </si>
  <si>
    <t>Yécora, Sonora.</t>
  </si>
  <si>
    <t>Rosario Tesopaco</t>
  </si>
  <si>
    <t>KILÓMETRO 74 DE LA CARRETERA ESPERANZA, Colonia TESOPACO, Código Postal 85700</t>
  </si>
  <si>
    <t>Rosario Tesopaco, Sonora.</t>
  </si>
  <si>
    <t>CRISANTOS BUITIMEA entre S/N </t>
  </si>
  <si>
    <t>Colonia BUAYSIACOBE, C.P. 85284</t>
  </si>
  <si>
    <t>Buaysiacobe, Etchojoa, Sonora.</t>
  </si>
  <si>
    <t>PERIFERICO S/N  ESQ.TAMAULIPAS </t>
  </si>
  <si>
    <t>Colonia BACOBAMPO C. P. 85287</t>
  </si>
  <si>
    <t>Bacobampo, Etchojoa, Sonora.</t>
  </si>
  <si>
    <t>Quiriego</t>
  </si>
  <si>
    <t>Quiriego, Sonora.</t>
  </si>
  <si>
    <t>Tierra Blanca, Navojoa, Sonora.</t>
  </si>
  <si>
    <t>Júpare, Huatabampo, Sonora.</t>
  </si>
  <si>
    <t>Bacabachi</t>
  </si>
  <si>
    <t>CHIRAJOBAMPO entre KM. 20 CARRETERA INTERNACIONAL NAVOJOA-LOS MOCHIS SIN. </t>
  </si>
  <si>
    <t>COMISARIA DE BACABACHI, Navojoa, Sonora.</t>
  </si>
  <si>
    <t>Los Tanques, Álamos, Sonora.</t>
  </si>
  <si>
    <t>Maquipo, Álamos, Sonora.</t>
  </si>
  <si>
    <t>Masiaca, Navojoa, Sonora.</t>
  </si>
  <si>
    <t>Basiroa, Álamos, Sonora.</t>
  </si>
  <si>
    <t>Domicilio Conocido, Ej. 24 de Febrero. Huatabampo, Sonora.</t>
  </si>
  <si>
    <t>CARRETERA POTAM KM. 8, Colonia POTAM, Código Postal 85513</t>
  </si>
  <si>
    <t>Pótam, Guaymas, Sonora.</t>
  </si>
  <si>
    <t>ENTRADA SUR A, Código Postal 85260</t>
  </si>
  <si>
    <t>Bácum, Sonora.</t>
  </si>
  <si>
    <t>CALZADA PLAYA ESPERANZA S/N, Colonia BAHÍA DE LOBOS </t>
  </si>
  <si>
    <t>Código Postal 83040</t>
  </si>
  <si>
    <t>Bahía de Lobos, San Ignacio Río Muerto, Sonora.</t>
  </si>
  <si>
    <t>Francisco Javier Mina</t>
  </si>
  <si>
    <t>300 entre 7 Y 9 </t>
  </si>
  <si>
    <t>Colonia Ejido Francisco Javier Mina</t>
  </si>
  <si>
    <t>Código Postal 85270</t>
  </si>
  <si>
    <t>Ej. Fco. Javier Mina, Bácum, Sonora.</t>
  </si>
  <si>
    <t>LISTA DE ASIGNATURAS QUE SE IMPARTEN DEL BACHILLERATO TECNOLÓGICO</t>
  </si>
  <si>
    <t>SEMESTRE AGOSTO 2020- ENERO 2021</t>
  </si>
  <si>
    <t>ID</t>
  </si>
  <si>
    <t>Materia del I semestre Bachillerato Tecnológico</t>
  </si>
  <si>
    <t>Pág</t>
  </si>
  <si>
    <t>343101-13FB</t>
  </si>
  <si>
    <t>Álgebra</t>
  </si>
  <si>
    <t>342201-13FB</t>
  </si>
  <si>
    <t>Química I</t>
  </si>
  <si>
    <t>344101-13FB</t>
  </si>
  <si>
    <t>Tecnologías de la información y comunicación</t>
  </si>
  <si>
    <t>322301-13FB</t>
  </si>
  <si>
    <t>Lectura, expresión oral y escrita I</t>
  </si>
  <si>
    <t>322201-13FB</t>
  </si>
  <si>
    <t>Inglés I</t>
  </si>
  <si>
    <t>322501-13FB</t>
  </si>
  <si>
    <t>Lógica</t>
  </si>
  <si>
    <t>Materia del III semestre Bachillerato Tecnológico</t>
  </si>
  <si>
    <t>343103-13FB</t>
  </si>
  <si>
    <t>Geometría Analítica</t>
  </si>
  <si>
    <t>322203-13FB</t>
  </si>
  <si>
    <t>Inglés III</t>
  </si>
  <si>
    <t>341101-13FB</t>
  </si>
  <si>
    <t>Biología</t>
  </si>
  <si>
    <t>322502-13FB</t>
  </si>
  <si>
    <t>Ética</t>
  </si>
  <si>
    <t>3051200001-17</t>
  </si>
  <si>
    <t>3051200001-17M2</t>
  </si>
  <si>
    <t>MÓDULO II: Aplica el tratamiento a residuos orgánicos sólidos y líquidos utilizando sistemas biológicos</t>
  </si>
  <si>
    <t>3051200001-17M2S1</t>
  </si>
  <si>
    <t>1.  Aplica  el tratamiento de residuos orgánicos sólidos utilizando sistemas biológicos.</t>
  </si>
  <si>
    <t>3051200001-17M2S2</t>
  </si>
  <si>
    <t>2. Aplica el tratamiento de residuos  líquidos utilizando sistemas biológicos.</t>
  </si>
  <si>
    <t>351300001-16</t>
  </si>
  <si>
    <t>351300001-16M2</t>
  </si>
  <si>
    <t>MÓDULO II: Mantiene circuitos electrónicos de control</t>
  </si>
  <si>
    <t>351300001-16M2S1</t>
  </si>
  <si>
    <t xml:space="preserve">1. Implementa circuitos digitales. 
</t>
  </si>
  <si>
    <t>351300001-16M2S2</t>
  </si>
  <si>
    <t xml:space="preserve">2. Implementa sistemas de control de baja potencia. </t>
  </si>
  <si>
    <t>333200001-13</t>
  </si>
  <si>
    <t>333200001-13M2</t>
  </si>
  <si>
    <t>MÓDULO II: Auxilia en la elaboración del estudio de mercado</t>
  </si>
  <si>
    <t>333200001-13M2S1</t>
  </si>
  <si>
    <t>1. Auxilia en la segmentación del mercado.</t>
  </si>
  <si>
    <t>333200001-13M2S2</t>
  </si>
  <si>
    <t>2. Auxilia en la investigación de las necesidades del cliente.</t>
  </si>
  <si>
    <t>333200001-13M2S3</t>
  </si>
  <si>
    <t>3. Auxilia en el diseño de estrategias para el estudio de mercado.</t>
  </si>
  <si>
    <t>3042100001-17</t>
  </si>
  <si>
    <t>3042100001-17M2</t>
  </si>
  <si>
    <t xml:space="preserve">MÓDULO II: Aplica el proceso de administración del servicio de almacenaje de bienes </t>
  </si>
  <si>
    <t>3042100001-17M2S1</t>
  </si>
  <si>
    <t>1. Controla los movimientos de bienes en el almacén.</t>
  </si>
  <si>
    <t>3042100001-17M2S2</t>
  </si>
  <si>
    <t>2. Organiza operaciones y espacios del almacén.</t>
  </si>
  <si>
    <t>3042100001-17M2S3</t>
  </si>
  <si>
    <t>3. Gestiona el proceso del servicio de almacenaje.</t>
  </si>
  <si>
    <t>3042400001-17</t>
  </si>
  <si>
    <t>3042400001-17M2</t>
  </si>
  <si>
    <t>MÓDULO II: Auxilia en la mejora de procesos productivos</t>
  </si>
  <si>
    <t>3042400001-17M2S1</t>
  </si>
  <si>
    <t>1. Mide el proceso de producción.</t>
  </si>
  <si>
    <t>3042400001-17M2S2</t>
  </si>
  <si>
    <t>2. Mejora estaciones de trabajo.</t>
  </si>
  <si>
    <t>3042400001-17M2S3</t>
  </si>
  <si>
    <t>3. Optimiza el método de trabajo.</t>
  </si>
  <si>
    <t>3021500001-17</t>
  </si>
  <si>
    <t>3021500001-17M2</t>
  </si>
  <si>
    <t>MÓDULO II. Produce elementos gráficos para medios impresos y animados para multimedia</t>
  </si>
  <si>
    <t>3021500001-17M2S1</t>
  </si>
  <si>
    <t>1. Produce elementos gráficos para la comunicación visual.</t>
  </si>
  <si>
    <t>3021500001-17M2S2</t>
  </si>
  <si>
    <t>2.Obtiene imágenes fijas para el diseño.</t>
  </si>
  <si>
    <t>3021500001-17M2S3</t>
  </si>
  <si>
    <t>3. Produce animaciones para aplicaciones multimedia.</t>
  </si>
  <si>
    <t>3061300001-17</t>
  </si>
  <si>
    <t>3061300001-17M2</t>
  </si>
  <si>
    <t>MÓDULO II: Aplica metodologías de desarrollo de  software con herramientas de programación visual</t>
  </si>
  <si>
    <t>3061300001-17M2S1</t>
  </si>
  <si>
    <t>1. Aplica la metodología espiral con programación orientada a objetos.</t>
  </si>
  <si>
    <t>3061300001-17M2S2</t>
  </si>
  <si>
    <t>2. Aplica la metodología de desarrollo rápido de aplicaciones con programación orientada a eventos</t>
  </si>
  <si>
    <t>3031200001-17</t>
  </si>
  <si>
    <t>3031200001-17M2</t>
  </si>
  <si>
    <t>MÓDULO II: Registra las organizaciones comunitarias</t>
  </si>
  <si>
    <t>3031200001-17M2S1</t>
  </si>
  <si>
    <t>1. Detecta las formas legales de organización comunitaria para conocer sus características.</t>
  </si>
  <si>
    <t>3031200001-17M2S2</t>
  </si>
  <si>
    <t>2. Promueve la incubación de microempresas para impulsar su desarrollo.</t>
  </si>
  <si>
    <t>PRODUCCIÓN INDUSTRIAL DE ALIMENTOS</t>
  </si>
  <si>
    <t>352100002-16</t>
  </si>
  <si>
    <t>352100002-16M2</t>
  </si>
  <si>
    <t>MÓDULO II: Procesa alimentos lácteos y sus derivados con calidad e inocuidad</t>
  </si>
  <si>
    <t>352100002-16M2S1</t>
  </si>
  <si>
    <t>1. Realiza los análisis físicos, químicos y microbiológicos pertinentes.</t>
  </si>
  <si>
    <t>352100002-16M2S2</t>
  </si>
  <si>
    <t>2. Realiza los procesos de transformación de los diferentes productos lácteos.</t>
  </si>
  <si>
    <t xml:space="preserve">LABORATORISTA QUÍMICO </t>
  </si>
  <si>
    <t>341100001-16</t>
  </si>
  <si>
    <t>341100001-16M2</t>
  </si>
  <si>
    <t xml:space="preserve">MÓDULO II: Ejecuta técnicas de análisis químicos cualitativos y microbiológicos </t>
  </si>
  <si>
    <t>341100001-16M2S1</t>
  </si>
  <si>
    <t>1. Emplea técnicas de análisis químico cualitativo con base a métodos estandarizados.</t>
  </si>
  <si>
    <t>341100001-16M2S2</t>
  </si>
  <si>
    <t xml:space="preserve">2. Identifica compuestos orgánicos y las reacciones que sufren con base a métodos estandarizados. </t>
  </si>
  <si>
    <t>341100001-16M2S3</t>
  </si>
  <si>
    <t xml:space="preserve">3. Emplea técnicas de identificación de microorganismos. </t>
  </si>
  <si>
    <t>LABORATORIO CLÍNICO</t>
  </si>
  <si>
    <t>371400001-16</t>
  </si>
  <si>
    <t>371400001-16M2</t>
  </si>
  <si>
    <t>MÓDULO II: Identifica microorganismos con base en técnicas microbiológicas para diagnóstico clínico</t>
  </si>
  <si>
    <t>371400001-16M2S1</t>
  </si>
  <si>
    <t>1. Identifica microorganismos con base en técnicas bacteriológicas.</t>
  </si>
  <si>
    <t>371400001-16M2S2</t>
  </si>
  <si>
    <t>2. Identifica microorganismos con base en técnicas parasitológicas.</t>
  </si>
  <si>
    <t>351200003-16</t>
  </si>
  <si>
    <t>351200003-16M2</t>
  </si>
  <si>
    <t>MÓDULO II: Mantiene, instala y pone en marcha sistemas de refrigeración</t>
  </si>
  <si>
    <t>351200003-16M2S1</t>
  </si>
  <si>
    <t xml:space="preserve">1. Mantenimiento a sistemas de refrigeración. </t>
  </si>
  <si>
    <t>351200003-16M2S2</t>
  </si>
  <si>
    <t>2. Instalación y puesta en marcha de sistemas de refrigeración.</t>
  </si>
  <si>
    <t>333100001-13</t>
  </si>
  <si>
    <t>333100001-13M2</t>
  </si>
  <si>
    <t>MÓDULO II: Colabora en el proceso de almacenaje, embarque y tráfico de mercancías de comercio exterior</t>
  </si>
  <si>
    <t>333100001-13M2S1</t>
  </si>
  <si>
    <t>1. Auxilia en el proceso de almacenamiento de mercancías de comercio exterior.</t>
  </si>
  <si>
    <t>333100001-13M2S2</t>
  </si>
  <si>
    <t>2. Asiste en las funciones de embarque de mercancías de importación y exportación.</t>
  </si>
  <si>
    <t>333100001-13M2S3</t>
  </si>
  <si>
    <t>3. Apoya las actividades de tráfico de mercancías de importación y exportación.</t>
  </si>
  <si>
    <t>361100007-13</t>
  </si>
  <si>
    <t>361100007.13M2</t>
  </si>
  <si>
    <t xml:space="preserve">MÓDULO II. Produce plantas y auxilia en el análisis del cultivo </t>
  </si>
  <si>
    <t>361100007.13M2S1</t>
  </si>
  <si>
    <t>1. Aplica métodos de propagación de plantas hortícolas para mejorar los cultivos</t>
  </si>
  <si>
    <t>361100007.13M2S2</t>
  </si>
  <si>
    <t>2. Produce plantas ornamentales y frutícolas para mejorar la calidad del cultivo.</t>
  </si>
  <si>
    <t>361100007.13M2S3</t>
  </si>
  <si>
    <t>3. Muestrea y auxilia en el análisis de plantas para conocer el estado nutricional del cultivo.</t>
  </si>
  <si>
    <t>Materia del V semestre Bachillerato Tecnológico</t>
  </si>
  <si>
    <t>Cálculo Integral</t>
  </si>
  <si>
    <t>Inglés V</t>
  </si>
  <si>
    <t>Física II</t>
  </si>
  <si>
    <t>Ciencia, tecnología, sociedad y valores</t>
  </si>
  <si>
    <t>BIOTECNOLOGIA</t>
  </si>
  <si>
    <t>351400002-13</t>
  </si>
  <si>
    <t>351400002-13M4</t>
  </si>
  <si>
    <t>Módulo IV: Obtiene productos fermentados utilizando procesos biotecnológicos</t>
  </si>
  <si>
    <t>351400002-13M4S1</t>
  </si>
  <si>
    <t>1. Obtiene productos alimenticios fermentados utilizando diferentes tipos de fermentación.</t>
  </si>
  <si>
    <t>351400002-13M4S2</t>
  </si>
  <si>
    <t>2. Obtiene productos fermentados utilizando procesos biotecnológicos industriales.</t>
  </si>
  <si>
    <t>351300001-16M4</t>
  </si>
  <si>
    <t>Módulo IV: Mantiene sistemas electrónicos con microcontroladores</t>
  </si>
  <si>
    <t>351300001-16M4S1</t>
  </si>
  <si>
    <t>1. Implementa circuitos con microcontroladores.</t>
  </si>
  <si>
    <t>351300001-16M4S2</t>
  </si>
  <si>
    <t>2. Implementa circuitos en plataformas modulares con microcontroladores.</t>
  </si>
  <si>
    <t>333200001-13M4</t>
  </si>
  <si>
    <t>Módulo IV: Asesora al cliente</t>
  </si>
  <si>
    <t>333200001-13M4S1</t>
  </si>
  <si>
    <t xml:space="preserve">1. Aplica estrategias de servicio al cliente. </t>
  </si>
  <si>
    <t>333200001-13M4S2</t>
  </si>
  <si>
    <t>2. Atiende al cliente para satisfacer  sus necesidades.</t>
  </si>
  <si>
    <t>333502003-13</t>
  </si>
  <si>
    <t>333502003-13M4</t>
  </si>
  <si>
    <t xml:space="preserve">MÓDULO IV: Provee servicio y atención al cliente sobre los movimientos de logística </t>
  </si>
  <si>
    <t>333502003-13M4S1</t>
  </si>
  <si>
    <t>1.Proporciona servicio y atención al cliente sobre el estado que guardan los envíos.</t>
  </si>
  <si>
    <t>333502003-13M4S2</t>
  </si>
  <si>
    <t>2. Elabora reportes para proporcionar servicio de información de la carga al cliente.</t>
  </si>
  <si>
    <t>352100002-16M4</t>
  </si>
  <si>
    <t>Módulo IV: Procesa alimentos a partir de frutas y hortalizas con calidad e inocuidad</t>
  </si>
  <si>
    <t>352100002-16M4S1</t>
  </si>
  <si>
    <t xml:space="preserve">1. Realiza los análisis físicos, químicos y microbiológicos pertinentes. </t>
  </si>
  <si>
    <t>352100002-16M4S2</t>
  </si>
  <si>
    <t>2. Realiza los procesos de transformación de diferentes productos hortofrutícolas.</t>
  </si>
  <si>
    <t>35200000-13</t>
  </si>
  <si>
    <t>35200000-13M4</t>
  </si>
  <si>
    <t>Módulo IV: Inspecciona la calidad en la producción industrial</t>
  </si>
  <si>
    <t>35200000-13M4S1</t>
  </si>
  <si>
    <t xml:space="preserve">1. Asegura la calidad del proceso y del producto. </t>
  </si>
  <si>
    <t>35200000-13M4S2</t>
  </si>
  <si>
    <t xml:space="preserve">2. Mide estándares de calidad. </t>
  </si>
  <si>
    <t>35200000-13M4S3</t>
  </si>
  <si>
    <t xml:space="preserve">3. Mejora los procesos aplicando las herramientas de calidad. </t>
  </si>
  <si>
    <t>321300001-13</t>
  </si>
  <si>
    <t>321300001-13M4</t>
  </si>
  <si>
    <t>MÓDULO IV. Diseña y construye objetos en 3D para la comunicación visual</t>
  </si>
  <si>
    <t>321300001-13M4S1</t>
  </si>
  <si>
    <t xml:space="preserve">1. Diseña objetos tridimensionales. </t>
  </si>
  <si>
    <t>321300001-13M4S2</t>
  </si>
  <si>
    <t>2. Construye objetos virtuales en 3D.</t>
  </si>
  <si>
    <t>344100002-13</t>
  </si>
  <si>
    <t>344100002-13M4</t>
  </si>
  <si>
    <t>Módulo IV: Administra sistemas operativos, de aplicaciones y servicios</t>
  </si>
  <si>
    <t>344100002-13M4S1</t>
  </si>
  <si>
    <t>1. Administra sistemas operativos.</t>
  </si>
  <si>
    <t>344100002-13M4S2</t>
  </si>
  <si>
    <t xml:space="preserve">2. Instala y configura aplicaciones y servicios. </t>
  </si>
  <si>
    <t>331200001-13</t>
  </si>
  <si>
    <t>331200001-13M4</t>
  </si>
  <si>
    <t>Módulo IV: Formula proyecto de desarrollo comunitario</t>
  </si>
  <si>
    <t>331200001-13M4S1</t>
  </si>
  <si>
    <t>1. Elabora estudio de factibilidad para formular el proyecto.</t>
  </si>
  <si>
    <t>331200001-13M4S2</t>
  </si>
  <si>
    <t xml:space="preserve">2. Formula proyecto de desarrollo comunitario. </t>
  </si>
  <si>
    <t>LABORATORISTA QUÍMICO</t>
  </si>
  <si>
    <t>341100001-16M4</t>
  </si>
  <si>
    <t>MÓDULO IV: Analiza fármacos, cosméticos, alimentos y bebidas con métodos físico-químicos</t>
  </si>
  <si>
    <t>341100001-16M4S1</t>
  </si>
  <si>
    <t>1. Analiza muestras de fármacos y cosméticos.</t>
  </si>
  <si>
    <t>341100001-16M4S2</t>
  </si>
  <si>
    <t>2. Analiza muestras de alimentos y bebidas.</t>
  </si>
  <si>
    <t>371400001-16M4</t>
  </si>
  <si>
    <t>MÓDULO IV: Analiza sangre con base en técnicas inmunohematológicas y hemostáticas</t>
  </si>
  <si>
    <t>371400001-16M4S1</t>
  </si>
  <si>
    <t xml:space="preserve">1. Realiza análisis hematológicos de serie blanca y hemostasia. </t>
  </si>
  <si>
    <t>371400001-16M4S2</t>
  </si>
  <si>
    <t>2. Analiza y fracciona sangre con fines transfusionales .</t>
  </si>
  <si>
    <t>351200003-16M4</t>
  </si>
  <si>
    <t>MÓDULO IV: Mantiene, instala y pone en marcha sistemas de climatización.</t>
  </si>
  <si>
    <t>351200003-16M4S1</t>
  </si>
  <si>
    <t xml:space="preserve">1. Mantiene sistemas de climatización. </t>
  </si>
  <si>
    <t>351200003-16M4S2</t>
  </si>
  <si>
    <t>2. Instalación y puesta en marcha de sistemas de climatización.</t>
  </si>
  <si>
    <t>333100001-13M4</t>
  </si>
  <si>
    <t>MÓDULO IV: Requisita documentos aduaneros para las operaciones de comercio exterior</t>
  </si>
  <si>
    <t>333100001-13M4S1</t>
  </si>
  <si>
    <t xml:space="preserve">1. Requisita la documentación aduanera de una importación y exportación. </t>
  </si>
  <si>
    <t>333100001-13M4S2</t>
  </si>
  <si>
    <t xml:space="preserve">2. Aplica los aranceles en una operación de comercio exterior. </t>
  </si>
  <si>
    <t>361100007.13M4</t>
  </si>
  <si>
    <t>MÓDULO IV. Controla plagas y enfermedades para mejorar la producción en los cultivos</t>
  </si>
  <si>
    <t>361100007.13M4S1</t>
  </si>
  <si>
    <t xml:space="preserve">1. Elabora plaguicidas orgánicos para mejorar la producción en los cultivos. </t>
  </si>
  <si>
    <t>361100007.13M4S2</t>
  </si>
  <si>
    <t>2. Aplica plaguicidas orgánicos para controlar plagas y enfermedades en los cultivos.</t>
  </si>
  <si>
    <t>LISTA DE ASIGNATURAS QUE SE IMPARTEN DEL BACHILLERATO GENERAL</t>
  </si>
  <si>
    <t>SEMESTRE AGOSTO 2019- ENERO 2020</t>
  </si>
  <si>
    <t>Materia del I semestre Bachillerato General</t>
  </si>
  <si>
    <t>MAB6FB1-17</t>
  </si>
  <si>
    <t>QUB6FB1-17</t>
  </si>
  <si>
    <t>ETB6FB1-17</t>
  </si>
  <si>
    <t>ÉTICA I</t>
  </si>
  <si>
    <t>MIB6FB1-17</t>
  </si>
  <si>
    <t>TLB6FB1-17</t>
  </si>
  <si>
    <t>INB6FB1-17</t>
  </si>
  <si>
    <t>IFB6FB1-17</t>
  </si>
  <si>
    <t>Materia del III semestre Bachillerato General</t>
  </si>
  <si>
    <t>MAB6FB3-17</t>
  </si>
  <si>
    <t>FIB6FB3-17</t>
  </si>
  <si>
    <t>BIB6FB3-17</t>
  </si>
  <si>
    <t>HMB6FB3-17</t>
  </si>
  <si>
    <t>HISTORIA DE MÉXICO I</t>
  </si>
  <si>
    <t>LIB6FB3-17</t>
  </si>
  <si>
    <t>INB6FB3-17</t>
  </si>
  <si>
    <t>GABGCT3-18</t>
  </si>
  <si>
    <t>HCBGCT3-18</t>
  </si>
  <si>
    <t>Materia del V semestre Bachillerato General</t>
  </si>
  <si>
    <t>CDB6FP5-17</t>
  </si>
  <si>
    <t>CSB6FP5-17</t>
  </si>
  <si>
    <t>ADB6FP5-17</t>
  </si>
  <si>
    <t>CCB6FP5-17</t>
  </si>
  <si>
    <t>ESB6FP5-17</t>
  </si>
  <si>
    <t>GEB6FP5-17</t>
  </si>
  <si>
    <t>SIBGCT5-18</t>
  </si>
  <si>
    <t>PRBGCT5-18</t>
  </si>
  <si>
    <t>Capacitación para el Trabajo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</si>
</sst>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rgb="FFFFFFFF"/>
      <name val="Calibri"/>
      <family val="2"/>
    </font>
    <font>
      <b/>
      <sz val="11"/>
      <color theme="0"/>
      <name val="Calibri"/>
      <family val="2"/>
      <scheme val="minor"/>
    </font>
    <font>
      <b/>
      <sz val="11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color indexed="18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rgb="FF00008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2060"/>
      <name val="Calibri"/>
      <family val="2"/>
      <scheme val="minor"/>
    </font>
    <font>
      <b/>
      <i/>
      <sz val="10"/>
      <name val="Arial"/>
      <family val="2"/>
    </font>
    <font>
      <b/>
      <sz val="11"/>
      <color rgb="FF002060"/>
      <name val="Calibri"/>
      <family val="2"/>
      <scheme val="minor"/>
    </font>
    <font>
      <sz val="9"/>
      <name val="Arial"/>
      <family val="2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color theme="0"/>
      <name val="Calibri"/>
      <family val="2"/>
      <scheme val="minor"/>
    </font>
    <font>
      <vertAlign val="subscript"/>
      <sz val="16"/>
      <name val="Segoe UI"/>
      <family val="2"/>
    </font>
    <font>
      <b/>
      <sz val="10"/>
      <name val="Calibri"/>
      <family val="2"/>
      <scheme val="minor"/>
    </font>
    <font>
      <sz val="10"/>
      <color rgb="FFFF000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663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4">
    <xf numFmtId="0" fontId="0" fillId="0" borderId="0" xfId="0"/>
    <xf numFmtId="0" fontId="0" fillId="0" borderId="6" xfId="0" applyFill="1" applyBorder="1" applyAlignment="1">
      <alignment vertical="top" wrapText="1"/>
    </xf>
    <xf numFmtId="0" fontId="0" fillId="0" borderId="6" xfId="0" applyFill="1" applyBorder="1"/>
    <xf numFmtId="0" fontId="1" fillId="0" borderId="6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0" fillId="0" borderId="0" xfId="0" applyBorder="1" applyAlignment="1">
      <alignment horizontal="center"/>
    </xf>
    <xf numFmtId="0" fontId="0" fillId="0" borderId="4" xfId="0" applyFill="1" applyBorder="1" applyAlignment="1">
      <alignment vertical="top" wrapText="1"/>
    </xf>
    <xf numFmtId="0" fontId="0" fillId="0" borderId="0" xfId="0" applyFill="1"/>
    <xf numFmtId="0" fontId="4" fillId="0" borderId="3" xfId="0" applyFont="1" applyFill="1" applyBorder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0" fontId="4" fillId="0" borderId="6" xfId="0" applyFont="1" applyFill="1" applyBorder="1"/>
    <xf numFmtId="0" fontId="4" fillId="0" borderId="0" xfId="0" applyFont="1" applyFill="1"/>
    <xf numFmtId="0" fontId="4" fillId="0" borderId="7" xfId="0" applyFont="1" applyFill="1" applyBorder="1" applyAlignment="1">
      <alignment vertical="top" wrapText="1"/>
    </xf>
    <xf numFmtId="0" fontId="4" fillId="0" borderId="8" xfId="0" applyFont="1" applyFill="1" applyBorder="1" applyAlignment="1">
      <alignment vertical="top" wrapText="1"/>
    </xf>
    <xf numFmtId="0" fontId="0" fillId="0" borderId="3" xfId="0" applyFill="1" applyBorder="1" applyAlignment="1">
      <alignment vertical="top" wrapText="1"/>
    </xf>
    <xf numFmtId="0" fontId="0" fillId="0" borderId="8" xfId="0" applyFill="1" applyBorder="1" applyAlignment="1">
      <alignment vertical="top" wrapText="1"/>
    </xf>
    <xf numFmtId="0" fontId="1" fillId="0" borderId="6" xfId="0" applyFont="1" applyFill="1" applyBorder="1" applyAlignment="1">
      <alignment horizontal="center" vertical="top" wrapText="1"/>
    </xf>
    <xf numFmtId="0" fontId="0" fillId="0" borderId="0" xfId="0" applyFill="1" applyBorder="1"/>
    <xf numFmtId="0" fontId="1" fillId="0" borderId="4" xfId="0" applyFont="1" applyFill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0" fillId="0" borderId="2" xfId="0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4" xfId="0" applyFill="1" applyBorder="1" applyAlignment="1">
      <alignment horizontal="center" vertical="top" wrapText="1"/>
    </xf>
    <xf numFmtId="0" fontId="0" fillId="0" borderId="17" xfId="0" applyFill="1" applyBorder="1" applyAlignment="1">
      <alignment vertical="top" wrapText="1"/>
    </xf>
    <xf numFmtId="0" fontId="0" fillId="0" borderId="21" xfId="0" applyFill="1" applyBorder="1" applyAlignment="1">
      <alignment vertical="top" wrapText="1"/>
    </xf>
    <xf numFmtId="0" fontId="0" fillId="0" borderId="13" xfId="0" applyFill="1" applyBorder="1"/>
    <xf numFmtId="0" fontId="0" fillId="0" borderId="28" xfId="0" applyFill="1" applyBorder="1" applyAlignment="1">
      <alignment vertical="top" wrapText="1"/>
    </xf>
    <xf numFmtId="0" fontId="0" fillId="0" borderId="22" xfId="0" applyFill="1" applyBorder="1" applyAlignment="1">
      <alignment vertical="top" wrapText="1"/>
    </xf>
    <xf numFmtId="0" fontId="0" fillId="0" borderId="31" xfId="0" applyFill="1" applyBorder="1" applyAlignment="1">
      <alignment vertical="top" wrapText="1"/>
    </xf>
    <xf numFmtId="0" fontId="0" fillId="0" borderId="32" xfId="0" applyFill="1" applyBorder="1" applyAlignment="1">
      <alignment vertical="top" wrapText="1"/>
    </xf>
    <xf numFmtId="0" fontId="0" fillId="0" borderId="33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0" fillId="0" borderId="34" xfId="0" applyFill="1" applyBorder="1" applyAlignment="1">
      <alignment vertical="top" wrapText="1"/>
    </xf>
    <xf numFmtId="0" fontId="0" fillId="0" borderId="29" xfId="0" applyFill="1" applyBorder="1" applyAlignment="1">
      <alignment vertical="top" wrapText="1"/>
    </xf>
    <xf numFmtId="0" fontId="0" fillId="0" borderId="30" xfId="0" applyFill="1" applyBorder="1" applyAlignment="1">
      <alignment vertical="top" wrapText="1"/>
    </xf>
    <xf numFmtId="0" fontId="0" fillId="0" borderId="35" xfId="0" applyFill="1" applyBorder="1" applyAlignment="1">
      <alignment vertical="top" wrapText="1"/>
    </xf>
    <xf numFmtId="0" fontId="0" fillId="0" borderId="19" xfId="0" applyFill="1" applyBorder="1" applyAlignment="1">
      <alignment vertical="top" wrapText="1"/>
    </xf>
    <xf numFmtId="0" fontId="0" fillId="0" borderId="37" xfId="0" applyFill="1" applyBorder="1" applyAlignment="1">
      <alignment vertical="top" wrapText="1"/>
    </xf>
    <xf numFmtId="0" fontId="0" fillId="0" borderId="39" xfId="0" applyFill="1" applyBorder="1" applyAlignment="1">
      <alignment vertical="top" wrapText="1"/>
    </xf>
    <xf numFmtId="0" fontId="0" fillId="0" borderId="24" xfId="0" applyFill="1" applyBorder="1" applyAlignment="1">
      <alignment vertical="top" wrapText="1"/>
    </xf>
    <xf numFmtId="0" fontId="0" fillId="0" borderId="26" xfId="0" applyFill="1" applyBorder="1" applyAlignment="1">
      <alignment vertical="top" wrapText="1"/>
    </xf>
    <xf numFmtId="0" fontId="0" fillId="0" borderId="27" xfId="0" applyFill="1" applyBorder="1" applyAlignment="1">
      <alignment vertical="top" wrapText="1"/>
    </xf>
    <xf numFmtId="0" fontId="0" fillId="0" borderId="46" xfId="0" applyFill="1" applyBorder="1" applyAlignment="1">
      <alignment vertical="top" wrapText="1"/>
    </xf>
    <xf numFmtId="0" fontId="0" fillId="0" borderId="42" xfId="0" applyFill="1" applyBorder="1" applyAlignment="1">
      <alignment vertical="top" wrapText="1"/>
    </xf>
    <xf numFmtId="0" fontId="0" fillId="0" borderId="44" xfId="0" applyFill="1" applyBorder="1" applyAlignment="1">
      <alignment vertical="top" wrapText="1"/>
    </xf>
    <xf numFmtId="0" fontId="0" fillId="0" borderId="45" xfId="0" applyFill="1" applyBorder="1" applyAlignment="1">
      <alignment vertical="top" wrapText="1"/>
    </xf>
    <xf numFmtId="0" fontId="4" fillId="0" borderId="18" xfId="0" applyFont="1" applyFill="1" applyBorder="1" applyAlignment="1">
      <alignment vertical="top" wrapText="1"/>
    </xf>
    <xf numFmtId="0" fontId="0" fillId="0" borderId="45" xfId="0" applyFill="1" applyBorder="1"/>
    <xf numFmtId="0" fontId="5" fillId="0" borderId="0" xfId="0" applyFont="1" applyFill="1" applyBorder="1" applyAlignment="1">
      <alignment vertical="top" wrapText="1"/>
    </xf>
    <xf numFmtId="0" fontId="2" fillId="0" borderId="4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6" fillId="0" borderId="2" xfId="0" applyFont="1" applyFill="1" applyBorder="1" applyAlignment="1">
      <alignment vertical="top" wrapText="1"/>
    </xf>
    <xf numFmtId="0" fontId="6" fillId="0" borderId="2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vertical="top" wrapText="1"/>
    </xf>
    <xf numFmtId="0" fontId="5" fillId="0" borderId="29" xfId="0" applyFont="1" applyFill="1" applyBorder="1" applyAlignment="1">
      <alignment vertical="top" wrapText="1"/>
    </xf>
    <xf numFmtId="0" fontId="0" fillId="0" borderId="25" xfId="0" applyFill="1" applyBorder="1"/>
    <xf numFmtId="0" fontId="0" fillId="0" borderId="0" xfId="0" applyFill="1" applyBorder="1" applyAlignment="1">
      <alignment horizontal="center"/>
    </xf>
    <xf numFmtId="0" fontId="5" fillId="0" borderId="1" xfId="0" applyFont="1" applyFill="1" applyBorder="1" applyAlignment="1">
      <alignment vertical="top" wrapText="1"/>
    </xf>
    <xf numFmtId="0" fontId="5" fillId="0" borderId="2" xfId="0" applyFont="1" applyFill="1" applyBorder="1" applyAlignment="1">
      <alignment vertical="top" wrapText="1"/>
    </xf>
    <xf numFmtId="0" fontId="0" fillId="0" borderId="26" xfId="0" applyFill="1" applyBorder="1"/>
    <xf numFmtId="0" fontId="0" fillId="0" borderId="27" xfId="0" applyFill="1" applyBorder="1"/>
    <xf numFmtId="0" fontId="0" fillId="0" borderId="5" xfId="0" applyFill="1" applyBorder="1"/>
    <xf numFmtId="0" fontId="0" fillId="0" borderId="4" xfId="0" applyFill="1" applyBorder="1"/>
    <xf numFmtId="0" fontId="5" fillId="0" borderId="0" xfId="0" applyFont="1" applyFill="1"/>
    <xf numFmtId="0" fontId="0" fillId="0" borderId="0" xfId="0" applyFill="1" applyBorder="1" applyAlignment="1"/>
    <xf numFmtId="0" fontId="0" fillId="0" borderId="14" xfId="0" applyFill="1" applyBorder="1" applyAlignment="1"/>
    <xf numFmtId="0" fontId="5" fillId="0" borderId="3" xfId="0" applyFont="1" applyFill="1" applyBorder="1" applyAlignment="1">
      <alignment vertical="top" wrapText="1"/>
    </xf>
    <xf numFmtId="0" fontId="5" fillId="0" borderId="4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top" wrapText="1"/>
    </xf>
    <xf numFmtId="0" fontId="0" fillId="0" borderId="17" xfId="0" applyFill="1" applyBorder="1"/>
    <xf numFmtId="0" fontId="0" fillId="0" borderId="29" xfId="0" applyFill="1" applyBorder="1"/>
    <xf numFmtId="0" fontId="0" fillId="0" borderId="1" xfId="0" applyFill="1" applyBorder="1"/>
    <xf numFmtId="0" fontId="0" fillId="0" borderId="40" xfId="0" applyFill="1" applyBorder="1"/>
    <xf numFmtId="0" fontId="0" fillId="0" borderId="24" xfId="0" applyFill="1" applyBorder="1"/>
    <xf numFmtId="0" fontId="0" fillId="0" borderId="10" xfId="0" applyFill="1" applyBorder="1"/>
    <xf numFmtId="0" fontId="2" fillId="0" borderId="1" xfId="0" applyFont="1" applyFill="1" applyBorder="1" applyAlignment="1">
      <alignment vertical="top" wrapText="1"/>
    </xf>
    <xf numFmtId="0" fontId="0" fillId="0" borderId="48" xfId="0" applyFill="1" applyBorder="1" applyAlignment="1">
      <alignment vertical="top" wrapText="1"/>
    </xf>
    <xf numFmtId="0" fontId="0" fillId="0" borderId="38" xfId="0" applyFill="1" applyBorder="1" applyAlignment="1">
      <alignment vertical="top" wrapText="1"/>
    </xf>
    <xf numFmtId="0" fontId="0" fillId="0" borderId="0" xfId="0" applyFill="1" applyAlignment="1">
      <alignment vertical="justify"/>
    </xf>
    <xf numFmtId="0" fontId="2" fillId="0" borderId="2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2" fillId="0" borderId="9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0" fillId="0" borderId="3" xfId="0" applyFill="1" applyBorder="1"/>
    <xf numFmtId="0" fontId="0" fillId="0" borderId="47" xfId="0" applyFill="1" applyBorder="1"/>
    <xf numFmtId="0" fontId="0" fillId="0" borderId="23" xfId="0" applyFill="1" applyBorder="1"/>
    <xf numFmtId="0" fontId="0" fillId="0" borderId="34" xfId="0" applyFill="1" applyBorder="1"/>
    <xf numFmtId="0" fontId="2" fillId="0" borderId="5" xfId="0" applyFont="1" applyFill="1" applyBorder="1" applyAlignment="1">
      <alignment horizontal="center" vertical="top" wrapText="1"/>
    </xf>
    <xf numFmtId="0" fontId="0" fillId="0" borderId="11" xfId="0" applyFill="1" applyBorder="1"/>
    <xf numFmtId="0" fontId="1" fillId="0" borderId="6" xfId="0" applyFont="1" applyFill="1" applyBorder="1"/>
    <xf numFmtId="0" fontId="3" fillId="0" borderId="4" xfId="0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10" fillId="0" borderId="3" xfId="0" applyFont="1" applyBorder="1" applyAlignment="1">
      <alignment vertical="center"/>
    </xf>
    <xf numFmtId="0" fontId="11" fillId="0" borderId="0" xfId="0" applyFont="1"/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1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/>
    </xf>
    <xf numFmtId="0" fontId="13" fillId="0" borderId="4" xfId="0" applyFont="1" applyBorder="1" applyAlignment="1">
      <alignment horizontal="center" vertical="center"/>
    </xf>
    <xf numFmtId="0" fontId="14" fillId="2" borderId="0" xfId="0" applyFont="1" applyFill="1" applyAlignment="1">
      <alignment vertical="center"/>
    </xf>
    <xf numFmtId="3" fontId="14" fillId="0" borderId="0" xfId="0" applyNumberFormat="1" applyFont="1" applyAlignment="1">
      <alignment horizontal="center"/>
    </xf>
    <xf numFmtId="0" fontId="14" fillId="0" borderId="0" xfId="0" applyFont="1" applyAlignment="1">
      <alignment vertical="center"/>
    </xf>
    <xf numFmtId="3" fontId="14" fillId="2" borderId="0" xfId="0" applyNumberFormat="1" applyFont="1" applyFill="1" applyAlignment="1">
      <alignment horizontal="center"/>
    </xf>
    <xf numFmtId="0" fontId="0" fillId="0" borderId="0" xfId="0" applyAlignment="1">
      <alignment horizontal="left"/>
    </xf>
    <xf numFmtId="0" fontId="15" fillId="3" borderId="49" xfId="0" applyFont="1" applyFill="1" applyBorder="1" applyAlignment="1">
      <alignment horizontal="center" vertical="center" wrapText="1"/>
    </xf>
    <xf numFmtId="0" fontId="15" fillId="3" borderId="50" xfId="0" applyFont="1" applyFill="1" applyBorder="1" applyAlignment="1">
      <alignment horizontal="center" vertical="center" wrapText="1"/>
    </xf>
    <xf numFmtId="0" fontId="8" fillId="0" borderId="52" xfId="0" applyFont="1" applyBorder="1" applyAlignment="1">
      <alignment horizontal="left" vertical="center" wrapText="1"/>
    </xf>
    <xf numFmtId="0" fontId="8" fillId="0" borderId="55" xfId="0" applyFont="1" applyBorder="1" applyAlignment="1">
      <alignment horizontal="left" vertical="center" wrapText="1"/>
    </xf>
    <xf numFmtId="0" fontId="9" fillId="0" borderId="54" xfId="0" applyFont="1" applyBorder="1" applyAlignment="1">
      <alignment vertical="center" wrapText="1"/>
    </xf>
    <xf numFmtId="0" fontId="9" fillId="0" borderId="55" xfId="0" applyFont="1" applyBorder="1" applyAlignment="1">
      <alignment horizontal="left" vertical="center" wrapText="1"/>
    </xf>
    <xf numFmtId="0" fontId="9" fillId="0" borderId="52" xfId="0" applyFont="1" applyBorder="1" applyAlignment="1">
      <alignment horizontal="left" vertical="center" wrapText="1"/>
    </xf>
    <xf numFmtId="0" fontId="1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5" fillId="0" borderId="19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top" wrapText="1"/>
    </xf>
    <xf numFmtId="0" fontId="5" fillId="0" borderId="29" xfId="0" applyFont="1" applyFill="1" applyBorder="1" applyAlignment="1">
      <alignment horizontal="center" vertical="top" wrapText="1"/>
    </xf>
    <xf numFmtId="0" fontId="5" fillId="0" borderId="30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0" fillId="0" borderId="2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5" fillId="0" borderId="0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0" fontId="5" fillId="0" borderId="39" xfId="0" applyFont="1" applyFill="1" applyBorder="1" applyAlignment="1">
      <alignment horizontal="center" vertical="top" wrapText="1"/>
    </xf>
    <xf numFmtId="0" fontId="5" fillId="0" borderId="40" xfId="0" applyFont="1" applyFill="1" applyBorder="1" applyAlignment="1">
      <alignment horizontal="center" vertical="top" wrapText="1"/>
    </xf>
    <xf numFmtId="0" fontId="5" fillId="0" borderId="43" xfId="0" applyFont="1" applyFill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51" xfId="0" applyFont="1" applyBorder="1" applyAlignment="1">
      <alignment vertical="center" wrapText="1"/>
    </xf>
    <xf numFmtId="0" fontId="9" fillId="0" borderId="54" xfId="0" applyFont="1" applyBorder="1" applyAlignment="1">
      <alignment vertical="center" wrapText="1"/>
    </xf>
    <xf numFmtId="0" fontId="9" fillId="0" borderId="53" xfId="0" applyFont="1" applyBorder="1" applyAlignment="1">
      <alignment vertical="center" wrapText="1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19" fillId="4" borderId="6" xfId="0" applyFont="1" applyFill="1" applyBorder="1" applyAlignment="1">
      <alignment horizontal="center" vertical="center" wrapText="1"/>
    </xf>
    <xf numFmtId="0" fontId="16" fillId="4" borderId="6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16" fillId="5" borderId="20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vertical="center" wrapText="1"/>
    </xf>
    <xf numFmtId="0" fontId="20" fillId="0" borderId="56" xfId="0" applyFont="1" applyFill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6" fillId="4" borderId="10" xfId="0" applyFont="1" applyFill="1" applyBorder="1" applyAlignment="1">
      <alignment horizontal="center" vertical="center" wrapText="1"/>
    </xf>
    <xf numFmtId="0" fontId="20" fillId="6" borderId="2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/>
    </xf>
    <xf numFmtId="0" fontId="20" fillId="6" borderId="1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left" vertical="center" wrapText="1"/>
    </xf>
    <xf numFmtId="0" fontId="19" fillId="0" borderId="6" xfId="0" applyFont="1" applyFill="1" applyBorder="1" applyAlignment="1">
      <alignment vertical="center" wrapText="1"/>
    </xf>
    <xf numFmtId="0" fontId="21" fillId="0" borderId="12" xfId="0" applyFont="1" applyFill="1" applyBorder="1" applyAlignment="1">
      <alignment horizontal="left" vertical="center" wrapText="1"/>
    </xf>
    <xf numFmtId="0" fontId="4" fillId="7" borderId="41" xfId="0" applyFont="1" applyFill="1" applyBorder="1" applyAlignment="1">
      <alignment horizontal="center" vertical="center"/>
    </xf>
    <xf numFmtId="0" fontId="4" fillId="7" borderId="6" xfId="0" applyFont="1" applyFill="1" applyBorder="1" applyAlignment="1">
      <alignment horizontal="center" vertical="center"/>
    </xf>
    <xf numFmtId="0" fontId="4" fillId="7" borderId="6" xfId="0" applyFont="1" applyFill="1" applyBorder="1" applyAlignment="1">
      <alignment vertical="center" wrapText="1"/>
    </xf>
    <xf numFmtId="0" fontId="22" fillId="7" borderId="10" xfId="0" applyFont="1" applyFill="1" applyBorder="1" applyAlignment="1">
      <alignment horizontal="center" vertical="center" wrapText="1"/>
    </xf>
    <xf numFmtId="0" fontId="4" fillId="7" borderId="0" xfId="0" applyFont="1" applyFill="1" applyBorder="1" applyAlignment="1">
      <alignment horizontal="center" vertical="center"/>
    </xf>
    <xf numFmtId="0" fontId="22" fillId="7" borderId="12" xfId="0" applyFont="1" applyFill="1" applyBorder="1" applyAlignment="1">
      <alignment horizontal="center" vertical="center" wrapText="1"/>
    </xf>
    <xf numFmtId="0" fontId="4" fillId="7" borderId="20" xfId="0" applyFont="1" applyFill="1" applyBorder="1" applyAlignment="1">
      <alignment horizontal="left" vertical="center" wrapText="1"/>
    </xf>
    <xf numFmtId="0" fontId="22" fillId="7" borderId="2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" fillId="8" borderId="20" xfId="0" applyFont="1" applyFill="1" applyBorder="1" applyAlignment="1">
      <alignment horizontal="center" vertical="center" wrapText="1"/>
    </xf>
    <xf numFmtId="0" fontId="4" fillId="8" borderId="6" xfId="0" applyFont="1" applyFill="1" applyBorder="1" applyAlignment="1">
      <alignment horizontal="center" vertical="center" wrapText="1"/>
    </xf>
    <xf numFmtId="0" fontId="4" fillId="8" borderId="6" xfId="0" applyFont="1" applyFill="1" applyBorder="1" applyAlignment="1">
      <alignment vertical="center" wrapText="1"/>
    </xf>
    <xf numFmtId="0" fontId="22" fillId="8" borderId="10" xfId="0" applyFont="1" applyFill="1" applyBorder="1" applyAlignment="1">
      <alignment horizontal="center" vertical="center" wrapText="1"/>
    </xf>
    <xf numFmtId="0" fontId="4" fillId="8" borderId="31" xfId="0" applyFont="1" applyFill="1" applyBorder="1" applyAlignment="1">
      <alignment horizontal="center" vertical="center" wrapText="1"/>
    </xf>
    <xf numFmtId="0" fontId="4" fillId="8" borderId="6" xfId="0" applyFont="1" applyFill="1" applyBorder="1" applyAlignment="1">
      <alignment vertical="top" wrapText="1"/>
    </xf>
    <xf numFmtId="0" fontId="22" fillId="8" borderId="12" xfId="0" applyFont="1" applyFill="1" applyBorder="1" applyAlignment="1">
      <alignment horizontal="center" vertical="center" wrapText="1"/>
    </xf>
    <xf numFmtId="0" fontId="4" fillId="8" borderId="11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9" borderId="20" xfId="0" applyFont="1" applyFill="1" applyBorder="1" applyAlignment="1">
      <alignment horizontal="center" vertical="center"/>
    </xf>
    <xf numFmtId="0" fontId="4" fillId="9" borderId="6" xfId="0" applyFont="1" applyFill="1" applyBorder="1" applyAlignment="1">
      <alignment horizontal="center" vertical="center"/>
    </xf>
    <xf numFmtId="0" fontId="4" fillId="9" borderId="6" xfId="0" applyFont="1" applyFill="1" applyBorder="1" applyAlignment="1">
      <alignment vertical="center" wrapText="1"/>
    </xf>
    <xf numFmtId="0" fontId="22" fillId="9" borderId="10" xfId="0" applyFont="1" applyFill="1" applyBorder="1" applyAlignment="1">
      <alignment horizontal="center" vertical="center" wrapText="1"/>
    </xf>
    <xf numFmtId="0" fontId="4" fillId="9" borderId="31" xfId="0" applyFont="1" applyFill="1" applyBorder="1" applyAlignment="1">
      <alignment horizontal="center" vertical="center"/>
    </xf>
    <xf numFmtId="0" fontId="4" fillId="9" borderId="20" xfId="0" applyFont="1" applyFill="1" applyBorder="1" applyAlignment="1">
      <alignment horizontal="left" vertical="center" wrapText="1"/>
    </xf>
    <xf numFmtId="0" fontId="22" fillId="9" borderId="20" xfId="0" applyFont="1" applyFill="1" applyBorder="1" applyAlignment="1">
      <alignment horizontal="center" vertical="center" wrapText="1"/>
    </xf>
    <xf numFmtId="0" fontId="22" fillId="9" borderId="6" xfId="0" applyFont="1" applyFill="1" applyBorder="1" applyAlignment="1">
      <alignment horizontal="center" vertical="center" wrapText="1"/>
    </xf>
    <xf numFmtId="0" fontId="4" fillId="9" borderId="11" xfId="0" applyFont="1" applyFill="1" applyBorder="1" applyAlignment="1">
      <alignment horizontal="center" vertical="center"/>
    </xf>
    <xf numFmtId="0" fontId="4" fillId="9" borderId="6" xfId="0" applyFont="1" applyFill="1" applyBorder="1" applyAlignment="1">
      <alignment horizontal="left" vertical="center" wrapText="1"/>
    </xf>
    <xf numFmtId="0" fontId="21" fillId="0" borderId="12" xfId="0" applyFont="1" applyFill="1" applyBorder="1" applyAlignment="1">
      <alignment vertical="center"/>
    </xf>
    <xf numFmtId="0" fontId="4" fillId="10" borderId="20" xfId="0" applyFont="1" applyFill="1" applyBorder="1" applyAlignment="1">
      <alignment horizontal="center" vertical="center"/>
    </xf>
    <xf numFmtId="0" fontId="4" fillId="10" borderId="6" xfId="0" applyFont="1" applyFill="1" applyBorder="1" applyAlignment="1">
      <alignment horizontal="center" vertical="center"/>
    </xf>
    <xf numFmtId="0" fontId="4" fillId="10" borderId="6" xfId="0" applyFont="1" applyFill="1" applyBorder="1" applyAlignment="1">
      <alignment vertical="center" wrapText="1"/>
    </xf>
    <xf numFmtId="0" fontId="20" fillId="10" borderId="10" xfId="0" applyFont="1" applyFill="1" applyBorder="1" applyAlignment="1">
      <alignment horizontal="center" vertical="center" wrapText="1"/>
    </xf>
    <xf numFmtId="0" fontId="4" fillId="10" borderId="31" xfId="0" applyFont="1" applyFill="1" applyBorder="1" applyAlignment="1">
      <alignment horizontal="center" vertical="center"/>
    </xf>
    <xf numFmtId="0" fontId="20" fillId="10" borderId="6" xfId="0" applyFont="1" applyFill="1" applyBorder="1" applyAlignment="1">
      <alignment horizontal="center" vertical="center" wrapText="1"/>
    </xf>
    <xf numFmtId="0" fontId="4" fillId="10" borderId="11" xfId="0" applyFont="1" applyFill="1" applyBorder="1" applyAlignment="1">
      <alignment horizontal="center" vertical="center"/>
    </xf>
    <xf numFmtId="0" fontId="21" fillId="5" borderId="0" xfId="0" applyFont="1" applyFill="1" applyBorder="1" applyAlignment="1">
      <alignment horizontal="left" vertical="center"/>
    </xf>
    <xf numFmtId="0" fontId="4" fillId="5" borderId="0" xfId="0" applyFont="1" applyFill="1" applyBorder="1" applyAlignment="1">
      <alignment vertical="center" wrapText="1"/>
    </xf>
    <xf numFmtId="0" fontId="20" fillId="5" borderId="0" xfId="0" applyFont="1" applyFill="1" applyBorder="1" applyAlignment="1">
      <alignment horizontal="center" vertical="center"/>
    </xf>
    <xf numFmtId="0" fontId="4" fillId="11" borderId="20" xfId="0" applyFont="1" applyFill="1" applyBorder="1" applyAlignment="1">
      <alignment horizontal="center" vertical="center"/>
    </xf>
    <xf numFmtId="0" fontId="4" fillId="11" borderId="20" xfId="0" applyFont="1" applyFill="1" applyBorder="1" applyAlignment="1">
      <alignment horizontal="center" vertical="center"/>
    </xf>
    <xf numFmtId="0" fontId="4" fillId="11" borderId="6" xfId="0" applyFont="1" applyFill="1" applyBorder="1" applyAlignment="1">
      <alignment vertical="center" wrapText="1"/>
    </xf>
    <xf numFmtId="0" fontId="22" fillId="11" borderId="10" xfId="0" applyFont="1" applyFill="1" applyBorder="1" applyAlignment="1">
      <alignment horizontal="center" vertical="center"/>
    </xf>
    <xf numFmtId="0" fontId="4" fillId="11" borderId="31" xfId="0" applyFont="1" applyFill="1" applyBorder="1" applyAlignment="1">
      <alignment horizontal="center" vertical="center"/>
    </xf>
    <xf numFmtId="0" fontId="4" fillId="11" borderId="20" xfId="0" applyFont="1" applyFill="1" applyBorder="1" applyAlignment="1">
      <alignment horizontal="left" vertical="center" wrapText="1"/>
    </xf>
    <xf numFmtId="0" fontId="22" fillId="11" borderId="20" xfId="0" applyFont="1" applyFill="1" applyBorder="1" applyAlignment="1">
      <alignment horizontal="center" vertical="center"/>
    </xf>
    <xf numFmtId="0" fontId="4" fillId="11" borderId="11" xfId="0" applyFont="1" applyFill="1" applyBorder="1" applyAlignment="1">
      <alignment horizontal="center" vertical="center"/>
    </xf>
    <xf numFmtId="0" fontId="4" fillId="11" borderId="6" xfId="0" applyFont="1" applyFill="1" applyBorder="1" applyAlignment="1">
      <alignment horizontal="center" vertical="center"/>
    </xf>
    <xf numFmtId="0" fontId="4" fillId="11" borderId="6" xfId="0" applyFont="1" applyFill="1" applyBorder="1" applyAlignment="1">
      <alignment horizontal="left" vertical="center" wrapText="1"/>
    </xf>
    <xf numFmtId="0" fontId="22" fillId="11" borderId="6" xfId="0" applyFont="1" applyFill="1" applyBorder="1" applyAlignment="1">
      <alignment horizontal="center" vertical="center"/>
    </xf>
    <xf numFmtId="0" fontId="20" fillId="5" borderId="0" xfId="0" applyFont="1" applyFill="1" applyBorder="1" applyAlignment="1">
      <alignment horizontal="center" vertical="center" wrapText="1"/>
    </xf>
    <xf numFmtId="0" fontId="0" fillId="5" borderId="0" xfId="0" applyFill="1" applyAlignment="1">
      <alignment vertical="center"/>
    </xf>
    <xf numFmtId="0" fontId="4" fillId="12" borderId="6" xfId="0" applyFont="1" applyFill="1" applyBorder="1" applyAlignment="1">
      <alignment horizontal="center" vertical="center"/>
    </xf>
    <xf numFmtId="0" fontId="4" fillId="12" borderId="13" xfId="0" applyFont="1" applyFill="1" applyBorder="1" applyAlignment="1">
      <alignment horizontal="center" vertical="center"/>
    </xf>
    <xf numFmtId="0" fontId="4" fillId="12" borderId="13" xfId="0" applyFont="1" applyFill="1" applyBorder="1" applyAlignment="1">
      <alignment vertical="center" wrapText="1"/>
    </xf>
    <xf numFmtId="0" fontId="20" fillId="12" borderId="10" xfId="0" applyFont="1" applyFill="1" applyBorder="1" applyAlignment="1">
      <alignment horizontal="center" vertical="center" wrapText="1"/>
    </xf>
    <xf numFmtId="0" fontId="4" fillId="12" borderId="20" xfId="0" applyFont="1" applyFill="1" applyBorder="1" applyAlignment="1">
      <alignment horizontal="left" vertical="center" wrapText="1"/>
    </xf>
    <xf numFmtId="0" fontId="20" fillId="12" borderId="20" xfId="0" applyFont="1" applyFill="1" applyBorder="1" applyAlignment="1">
      <alignment horizontal="center" vertical="center" wrapText="1"/>
    </xf>
    <xf numFmtId="0" fontId="4" fillId="12" borderId="57" xfId="0" applyFont="1" applyFill="1" applyBorder="1" applyAlignment="1">
      <alignment horizontal="left" vertical="center" wrapText="1"/>
    </xf>
    <xf numFmtId="0" fontId="4" fillId="12" borderId="6" xfId="0" applyFont="1" applyFill="1" applyBorder="1" applyAlignment="1">
      <alignment horizontal="left" vertical="center" wrapText="1"/>
    </xf>
    <xf numFmtId="0" fontId="20" fillId="12" borderId="6" xfId="0" applyFont="1" applyFill="1" applyBorder="1" applyAlignment="1">
      <alignment horizontal="center" vertical="center" wrapText="1"/>
    </xf>
    <xf numFmtId="0" fontId="4" fillId="13" borderId="20" xfId="0" applyFont="1" applyFill="1" applyBorder="1" applyAlignment="1">
      <alignment horizontal="center" vertical="center"/>
    </xf>
    <xf numFmtId="0" fontId="4" fillId="13" borderId="20" xfId="0" applyFont="1" applyFill="1" applyBorder="1" applyAlignment="1">
      <alignment horizontal="center" vertical="center"/>
    </xf>
    <xf numFmtId="0" fontId="23" fillId="13" borderId="20" xfId="0" applyFont="1" applyFill="1" applyBorder="1" applyAlignment="1">
      <alignment vertical="center" wrapText="1"/>
    </xf>
    <xf numFmtId="0" fontId="20" fillId="13" borderId="20" xfId="0" applyFont="1" applyFill="1" applyBorder="1" applyAlignment="1">
      <alignment horizontal="center" vertical="center" wrapText="1"/>
    </xf>
    <xf numFmtId="0" fontId="4" fillId="13" borderId="31" xfId="0" applyFont="1" applyFill="1" applyBorder="1" applyAlignment="1">
      <alignment horizontal="center" vertical="center"/>
    </xf>
    <xf numFmtId="0" fontId="23" fillId="13" borderId="20" xfId="0" applyFont="1" applyFill="1" applyBorder="1" applyAlignment="1">
      <alignment horizontal="left" vertical="center" wrapText="1"/>
    </xf>
    <xf numFmtId="0" fontId="4" fillId="13" borderId="11" xfId="0" applyFont="1" applyFill="1" applyBorder="1" applyAlignment="1">
      <alignment horizontal="center" vertical="center"/>
    </xf>
    <xf numFmtId="0" fontId="23" fillId="13" borderId="6" xfId="0" applyFont="1" applyFill="1" applyBorder="1" applyAlignment="1">
      <alignment horizontal="left" vertical="center" wrapText="1"/>
    </xf>
    <xf numFmtId="0" fontId="20" fillId="13" borderId="6" xfId="0" applyFont="1" applyFill="1" applyBorder="1" applyAlignment="1">
      <alignment horizontal="center" vertical="center" wrapText="1"/>
    </xf>
    <xf numFmtId="0" fontId="18" fillId="5" borderId="0" xfId="0" applyFont="1" applyFill="1" applyAlignment="1">
      <alignment vertical="center"/>
    </xf>
    <xf numFmtId="0" fontId="4" fillId="5" borderId="0" xfId="0" applyFont="1" applyFill="1" applyBorder="1" applyAlignment="1">
      <alignment vertical="center"/>
    </xf>
    <xf numFmtId="0" fontId="4" fillId="5" borderId="0" xfId="0" applyFont="1" applyFill="1" applyBorder="1" applyAlignment="1">
      <alignment horizontal="center" vertical="center" wrapText="1"/>
    </xf>
    <xf numFmtId="0" fontId="4" fillId="14" borderId="36" xfId="0" applyFont="1" applyFill="1" applyBorder="1" applyAlignment="1">
      <alignment horizontal="center" vertical="center"/>
    </xf>
    <xf numFmtId="0" fontId="4" fillId="14" borderId="36" xfId="0" applyFont="1" applyFill="1" applyBorder="1" applyAlignment="1">
      <alignment horizontal="center" vertical="center"/>
    </xf>
    <xf numFmtId="0" fontId="23" fillId="14" borderId="6" xfId="0" applyFont="1" applyFill="1" applyBorder="1" applyAlignment="1">
      <alignment vertical="center" wrapText="1"/>
    </xf>
    <xf numFmtId="0" fontId="20" fillId="14" borderId="10" xfId="0" applyFont="1" applyFill="1" applyBorder="1" applyAlignment="1">
      <alignment horizontal="center" vertical="center" wrapText="1"/>
    </xf>
    <xf numFmtId="0" fontId="4" fillId="14" borderId="58" xfId="0" applyFont="1" applyFill="1" applyBorder="1" applyAlignment="1">
      <alignment horizontal="center" vertical="center"/>
    </xf>
    <xf numFmtId="0" fontId="20" fillId="14" borderId="12" xfId="0" applyFont="1" applyFill="1" applyBorder="1" applyAlignment="1">
      <alignment horizontal="center" vertical="center" wrapText="1"/>
    </xf>
    <xf numFmtId="0" fontId="23" fillId="14" borderId="20" xfId="0" applyFont="1" applyFill="1" applyBorder="1" applyAlignment="1">
      <alignment horizontal="left" vertical="center" wrapText="1"/>
    </xf>
    <xf numFmtId="0" fontId="20" fillId="14" borderId="2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/>
    </xf>
    <xf numFmtId="0" fontId="21" fillId="0" borderId="12" xfId="0" applyFont="1" applyFill="1" applyBorder="1" applyAlignment="1">
      <alignment horizontal="left" vertical="center"/>
    </xf>
    <xf numFmtId="0" fontId="4" fillId="15" borderId="20" xfId="0" applyFont="1" applyFill="1" applyBorder="1" applyAlignment="1">
      <alignment horizontal="center" vertical="center"/>
    </xf>
    <xf numFmtId="0" fontId="4" fillId="15" borderId="6" xfId="0" applyFont="1" applyFill="1" applyBorder="1" applyAlignment="1">
      <alignment horizontal="center" vertical="center"/>
    </xf>
    <xf numFmtId="0" fontId="4" fillId="15" borderId="13" xfId="0" applyFont="1" applyFill="1" applyBorder="1" applyAlignment="1">
      <alignment horizontal="left" vertical="justify"/>
    </xf>
    <xf numFmtId="0" fontId="24" fillId="15" borderId="10" xfId="0" applyFont="1" applyFill="1" applyBorder="1" applyAlignment="1">
      <alignment horizontal="center" vertical="center"/>
    </xf>
    <xf numFmtId="0" fontId="4" fillId="15" borderId="31" xfId="0" applyFont="1" applyFill="1" applyBorder="1" applyAlignment="1">
      <alignment horizontal="center" vertical="center"/>
    </xf>
    <xf numFmtId="0" fontId="4" fillId="15" borderId="6" xfId="0" applyFont="1" applyFill="1" applyBorder="1" applyAlignment="1">
      <alignment horizontal="left" vertical="justify"/>
    </xf>
    <xf numFmtId="0" fontId="24" fillId="15" borderId="12" xfId="0" applyFont="1" applyFill="1" applyBorder="1" applyAlignment="1">
      <alignment horizontal="center" vertical="center"/>
    </xf>
    <xf numFmtId="0" fontId="4" fillId="15" borderId="11" xfId="0" applyFont="1" applyFill="1" applyBorder="1" applyAlignment="1">
      <alignment horizontal="center" vertical="center"/>
    </xf>
    <xf numFmtId="0" fontId="4" fillId="16" borderId="20" xfId="0" applyFont="1" applyFill="1" applyBorder="1" applyAlignment="1">
      <alignment horizontal="center" vertical="center"/>
    </xf>
    <xf numFmtId="0" fontId="4" fillId="16" borderId="20" xfId="0" applyFont="1" applyFill="1" applyBorder="1" applyAlignment="1">
      <alignment vertical="center"/>
    </xf>
    <xf numFmtId="0" fontId="23" fillId="16" borderId="13" xfId="0" applyFont="1" applyFill="1" applyBorder="1" applyAlignment="1">
      <alignment horizontal="left" vertical="justify" wrapText="1"/>
    </xf>
    <xf numFmtId="0" fontId="20" fillId="16" borderId="10" xfId="0" applyFont="1" applyFill="1" applyBorder="1" applyAlignment="1">
      <alignment horizontal="center" vertical="center" wrapText="1"/>
    </xf>
    <xf numFmtId="0" fontId="4" fillId="16" borderId="31" xfId="0" applyFont="1" applyFill="1" applyBorder="1" applyAlignment="1">
      <alignment horizontal="center" vertical="center"/>
    </xf>
    <xf numFmtId="0" fontId="23" fillId="16" borderId="12" xfId="0" applyFont="1" applyFill="1" applyBorder="1" applyAlignment="1">
      <alignment horizontal="left" vertical="justify" wrapText="1"/>
    </xf>
    <xf numFmtId="0" fontId="20" fillId="16" borderId="6" xfId="0" applyFont="1" applyFill="1" applyBorder="1" applyAlignment="1">
      <alignment horizontal="center" vertical="center" wrapText="1"/>
    </xf>
    <xf numFmtId="0" fontId="4" fillId="16" borderId="11" xfId="0" applyFont="1" applyFill="1" applyBorder="1" applyAlignment="1">
      <alignment horizontal="center" vertical="center"/>
    </xf>
    <xf numFmtId="0" fontId="4" fillId="17" borderId="20" xfId="0" applyFont="1" applyFill="1" applyBorder="1" applyAlignment="1">
      <alignment horizontal="center" vertical="center"/>
    </xf>
    <xf numFmtId="0" fontId="4" fillId="17" borderId="20" xfId="0" applyFont="1" applyFill="1" applyBorder="1" applyAlignment="1">
      <alignment horizontal="center" vertical="center"/>
    </xf>
    <xf numFmtId="0" fontId="23" fillId="17" borderId="6" xfId="0" applyFont="1" applyFill="1" applyBorder="1" applyAlignment="1">
      <alignment horizontal="left" vertical="center" wrapText="1"/>
    </xf>
    <xf numFmtId="0" fontId="20" fillId="17" borderId="10" xfId="0" applyFont="1" applyFill="1" applyBorder="1" applyAlignment="1">
      <alignment horizontal="center" vertical="center" wrapText="1"/>
    </xf>
    <xf numFmtId="0" fontId="4" fillId="17" borderId="31" xfId="0" applyFont="1" applyFill="1" applyBorder="1" applyAlignment="1">
      <alignment horizontal="center" vertical="center"/>
    </xf>
    <xf numFmtId="0" fontId="23" fillId="17" borderId="12" xfId="0" applyFont="1" applyFill="1" applyBorder="1" applyAlignment="1">
      <alignment horizontal="left" vertical="center" wrapText="1"/>
    </xf>
    <xf numFmtId="0" fontId="20" fillId="17" borderId="6" xfId="0" applyFont="1" applyFill="1" applyBorder="1" applyAlignment="1">
      <alignment horizontal="center" vertical="center" wrapText="1"/>
    </xf>
    <xf numFmtId="0" fontId="4" fillId="17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0" fontId="4" fillId="18" borderId="20" xfId="0" applyFont="1" applyFill="1" applyBorder="1" applyAlignment="1">
      <alignment horizontal="center" vertical="center"/>
    </xf>
    <xf numFmtId="0" fontId="4" fillId="18" borderId="20" xfId="0" applyFont="1" applyFill="1" applyBorder="1" applyAlignment="1">
      <alignment horizontal="center" vertical="center"/>
    </xf>
    <xf numFmtId="0" fontId="23" fillId="18" borderId="6" xfId="0" applyFont="1" applyFill="1" applyBorder="1" applyAlignment="1">
      <alignment horizontal="left" vertical="center" wrapText="1"/>
    </xf>
    <xf numFmtId="0" fontId="20" fillId="18" borderId="10" xfId="0" applyFont="1" applyFill="1" applyBorder="1" applyAlignment="1">
      <alignment horizontal="center" vertical="center" wrapText="1"/>
    </xf>
    <xf numFmtId="0" fontId="4" fillId="18" borderId="31" xfId="0" applyFont="1" applyFill="1" applyBorder="1" applyAlignment="1">
      <alignment horizontal="center" vertical="center"/>
    </xf>
    <xf numFmtId="0" fontId="20" fillId="18" borderId="6" xfId="0" applyFont="1" applyFill="1" applyBorder="1" applyAlignment="1">
      <alignment horizontal="center" vertical="center" wrapText="1"/>
    </xf>
    <xf numFmtId="0" fontId="4" fillId="18" borderId="11" xfId="0" applyFont="1" applyFill="1" applyBorder="1" applyAlignment="1">
      <alignment horizontal="center" vertical="center"/>
    </xf>
    <xf numFmtId="0" fontId="4" fillId="19" borderId="20" xfId="0" applyFont="1" applyFill="1" applyBorder="1" applyAlignment="1">
      <alignment horizontal="center" vertical="center"/>
    </xf>
    <xf numFmtId="0" fontId="4" fillId="19" borderId="20" xfId="0" applyFont="1" applyFill="1" applyBorder="1" applyAlignment="1">
      <alignment horizontal="center" vertical="center"/>
    </xf>
    <xf numFmtId="0" fontId="23" fillId="19" borderId="6" xfId="0" applyFont="1" applyFill="1" applyBorder="1" applyAlignment="1">
      <alignment horizontal="left" vertical="center" wrapText="1"/>
    </xf>
    <xf numFmtId="0" fontId="20" fillId="19" borderId="10" xfId="0" applyFont="1" applyFill="1" applyBorder="1" applyAlignment="1">
      <alignment horizontal="center" vertical="center" wrapText="1"/>
    </xf>
    <xf numFmtId="0" fontId="4" fillId="19" borderId="31" xfId="0" applyFont="1" applyFill="1" applyBorder="1" applyAlignment="1">
      <alignment horizontal="center" vertical="center"/>
    </xf>
    <xf numFmtId="0" fontId="20" fillId="19" borderId="6" xfId="0" applyFont="1" applyFill="1" applyBorder="1" applyAlignment="1">
      <alignment horizontal="center" vertical="center" wrapText="1"/>
    </xf>
    <xf numFmtId="0" fontId="4" fillId="19" borderId="11" xfId="0" applyFont="1" applyFill="1" applyBorder="1" applyAlignment="1">
      <alignment horizontal="center" vertical="center"/>
    </xf>
    <xf numFmtId="0" fontId="25" fillId="0" borderId="41" xfId="0" applyFont="1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18" fillId="20" borderId="6" xfId="0" applyFont="1" applyFill="1" applyBorder="1" applyAlignment="1">
      <alignment horizontal="center" vertical="center"/>
    </xf>
    <xf numFmtId="0" fontId="0" fillId="20" borderId="6" xfId="0" applyFill="1" applyBorder="1" applyAlignment="1">
      <alignment vertical="center"/>
    </xf>
    <xf numFmtId="0" fontId="18" fillId="20" borderId="6" xfId="0" applyFont="1" applyFill="1" applyBorder="1" applyAlignment="1">
      <alignment vertical="center"/>
    </xf>
    <xf numFmtId="0" fontId="0" fillId="20" borderId="6" xfId="0" applyFill="1" applyBorder="1" applyAlignment="1">
      <alignment horizontal="center" vertical="center"/>
    </xf>
    <xf numFmtId="0" fontId="18" fillId="20" borderId="6" xfId="0" applyFont="1" applyFill="1" applyBorder="1" applyAlignment="1">
      <alignment vertical="justify"/>
    </xf>
    <xf numFmtId="0" fontId="18" fillId="20" borderId="20" xfId="0" applyFont="1" applyFill="1" applyBorder="1" applyAlignment="1">
      <alignment horizontal="left" vertical="justify"/>
    </xf>
    <xf numFmtId="0" fontId="0" fillId="20" borderId="20" xfId="0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19" fillId="0" borderId="12" xfId="0" applyFont="1" applyFill="1" applyBorder="1" applyAlignment="1">
      <alignment horizontal="left" vertical="center" wrapText="1"/>
    </xf>
    <xf numFmtId="0" fontId="26" fillId="0" borderId="12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4" fillId="21" borderId="41" xfId="0" applyFont="1" applyFill="1" applyBorder="1" applyAlignment="1">
      <alignment horizontal="center" vertical="center"/>
    </xf>
    <xf numFmtId="0" fontId="4" fillId="21" borderId="6" xfId="0" applyFont="1" applyFill="1" applyBorder="1" applyAlignment="1">
      <alignment vertical="center"/>
    </xf>
    <xf numFmtId="0" fontId="4" fillId="21" borderId="6" xfId="0" applyFont="1" applyFill="1" applyBorder="1" applyAlignment="1">
      <alignment vertical="center" wrapText="1"/>
    </xf>
    <xf numFmtId="0" fontId="20" fillId="21" borderId="12" xfId="0" applyFont="1" applyFill="1" applyBorder="1" applyAlignment="1">
      <alignment horizontal="center" vertical="center" wrapText="1"/>
    </xf>
    <xf numFmtId="0" fontId="4" fillId="21" borderId="0" xfId="0" applyFont="1" applyFill="1" applyBorder="1" applyAlignment="1">
      <alignment horizontal="center" vertical="center"/>
    </xf>
    <xf numFmtId="0" fontId="20" fillId="21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22" borderId="6" xfId="0" applyFont="1" applyFill="1" applyBorder="1" applyAlignment="1">
      <alignment vertical="center" wrapText="1"/>
    </xf>
    <xf numFmtId="0" fontId="24" fillId="22" borderId="10" xfId="0" applyFont="1" applyFill="1" applyBorder="1" applyAlignment="1">
      <alignment horizontal="center" vertical="center"/>
    </xf>
    <xf numFmtId="0" fontId="24" fillId="22" borderId="0" xfId="0" applyFont="1" applyFill="1" applyBorder="1" applyAlignment="1">
      <alignment horizontal="center" vertical="center"/>
    </xf>
    <xf numFmtId="0" fontId="4" fillId="23" borderId="20" xfId="0" applyFont="1" applyFill="1" applyBorder="1" applyAlignment="1">
      <alignment horizontal="center" vertical="center"/>
    </xf>
    <xf numFmtId="0" fontId="4" fillId="23" borderId="6" xfId="0" applyFont="1" applyFill="1" applyBorder="1" applyAlignment="1">
      <alignment vertical="center"/>
    </xf>
    <xf numFmtId="0" fontId="4" fillId="23" borderId="6" xfId="0" applyFont="1" applyFill="1" applyBorder="1" applyAlignment="1">
      <alignment vertical="center" wrapText="1"/>
    </xf>
    <xf numFmtId="0" fontId="24" fillId="23" borderId="10" xfId="0" applyFont="1" applyFill="1" applyBorder="1" applyAlignment="1">
      <alignment horizontal="center" vertical="center"/>
    </xf>
    <xf numFmtId="0" fontId="4" fillId="23" borderId="31" xfId="0" applyFont="1" applyFill="1" applyBorder="1" applyAlignment="1">
      <alignment horizontal="center" vertical="center"/>
    </xf>
    <xf numFmtId="0" fontId="4" fillId="23" borderId="11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0" fontId="4" fillId="15" borderId="6" xfId="0" applyFont="1" applyFill="1" applyBorder="1" applyAlignment="1">
      <alignment vertical="center"/>
    </xf>
    <xf numFmtId="0" fontId="4" fillId="15" borderId="20" xfId="0" applyFont="1" applyFill="1" applyBorder="1" applyAlignment="1">
      <alignment vertical="justify"/>
    </xf>
    <xf numFmtId="0" fontId="24" fillId="15" borderId="36" xfId="0" applyFont="1" applyFill="1" applyBorder="1" applyAlignment="1">
      <alignment horizontal="center" vertical="center"/>
    </xf>
    <xf numFmtId="0" fontId="4" fillId="24" borderId="20" xfId="0" applyFont="1" applyFill="1" applyBorder="1" applyAlignment="1">
      <alignment horizontal="center" vertical="center"/>
    </xf>
    <xf numFmtId="0" fontId="4" fillId="24" borderId="6" xfId="0" applyFont="1" applyFill="1" applyBorder="1" applyAlignment="1">
      <alignment vertical="center"/>
    </xf>
    <xf numFmtId="0" fontId="18" fillId="24" borderId="6" xfId="0" applyFont="1" applyFill="1" applyBorder="1" applyAlignment="1">
      <alignment vertical="center"/>
    </xf>
    <xf numFmtId="0" fontId="24" fillId="24" borderId="10" xfId="0" applyFont="1" applyFill="1" applyBorder="1" applyAlignment="1">
      <alignment horizontal="center" vertical="center"/>
    </xf>
    <xf numFmtId="0" fontId="4" fillId="24" borderId="31" xfId="0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8" fillId="0" borderId="0" xfId="0" applyFont="1" applyBorder="1" applyAlignment="1">
      <alignment vertical="center"/>
    </xf>
    <xf numFmtId="0" fontId="19" fillId="5" borderId="56" xfId="0" applyFont="1" applyFill="1" applyBorder="1" applyAlignment="1">
      <alignment horizontal="left" vertical="center" wrapText="1"/>
    </xf>
    <xf numFmtId="0" fontId="19" fillId="5" borderId="25" xfId="0" applyFont="1" applyFill="1" applyBorder="1" applyAlignment="1">
      <alignment horizontal="left" vertical="center" wrapText="1"/>
    </xf>
    <xf numFmtId="0" fontId="0" fillId="0" borderId="25" xfId="0" applyBorder="1"/>
    <xf numFmtId="0" fontId="0" fillId="0" borderId="59" xfId="0" applyBorder="1"/>
    <xf numFmtId="0" fontId="4" fillId="13" borderId="6" xfId="0" applyFont="1" applyFill="1" applyBorder="1" applyAlignment="1">
      <alignment vertical="center"/>
    </xf>
    <xf numFmtId="0" fontId="27" fillId="13" borderId="20" xfId="0" applyFont="1" applyFill="1" applyBorder="1" applyAlignment="1">
      <alignment vertical="center" wrapText="1"/>
    </xf>
    <xf numFmtId="0" fontId="19" fillId="13" borderId="20" xfId="0" applyFont="1" applyFill="1" applyBorder="1" applyAlignment="1">
      <alignment horizontal="center" vertical="center" wrapText="1"/>
    </xf>
    <xf numFmtId="0" fontId="0" fillId="0" borderId="31" xfId="0" applyBorder="1"/>
    <xf numFmtId="0" fontId="19" fillId="13" borderId="6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0" fillId="0" borderId="11" xfId="0" applyBorder="1"/>
    <xf numFmtId="0" fontId="19" fillId="13" borderId="11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4" fillId="14" borderId="6" xfId="0" applyFont="1" applyFill="1" applyBorder="1" applyAlignment="1">
      <alignment vertical="center"/>
    </xf>
    <xf numFmtId="0" fontId="4" fillId="14" borderId="41" xfId="0" applyFont="1" applyFill="1" applyBorder="1" applyAlignment="1">
      <alignment vertical="center"/>
    </xf>
    <xf numFmtId="0" fontId="24" fillId="14" borderId="6" xfId="0" applyFont="1" applyFill="1" applyBorder="1" applyAlignment="1">
      <alignment horizontal="center" vertical="center"/>
    </xf>
    <xf numFmtId="0" fontId="4" fillId="14" borderId="56" xfId="0" applyFont="1" applyFill="1" applyBorder="1" applyAlignment="1">
      <alignment horizontal="center" vertical="center"/>
    </xf>
    <xf numFmtId="0" fontId="4" fillId="14" borderId="12" xfId="0" applyFont="1" applyFill="1" applyBorder="1" applyAlignment="1">
      <alignment vertical="center"/>
    </xf>
    <xf numFmtId="0" fontId="4" fillId="16" borderId="6" xfId="0" applyFont="1" applyFill="1" applyBorder="1" applyAlignment="1">
      <alignment vertical="center"/>
    </xf>
    <xf numFmtId="0" fontId="23" fillId="16" borderId="6" xfId="0" applyFont="1" applyFill="1" applyBorder="1" applyAlignment="1">
      <alignment horizontal="left" vertical="justify" wrapText="1"/>
    </xf>
    <xf numFmtId="0" fontId="24" fillId="16" borderId="10" xfId="0" applyFont="1" applyFill="1" applyBorder="1" applyAlignment="1">
      <alignment horizontal="center" vertical="center" wrapText="1"/>
    </xf>
    <xf numFmtId="0" fontId="24" fillId="16" borderId="6" xfId="0" applyFont="1" applyFill="1" applyBorder="1" applyAlignment="1">
      <alignment horizontal="center" vertical="center" wrapText="1"/>
    </xf>
    <xf numFmtId="0" fontId="4" fillId="17" borderId="6" xfId="0" applyFont="1" applyFill="1" applyBorder="1" applyAlignment="1">
      <alignment horizontal="left" vertical="center"/>
    </xf>
    <xf numFmtId="0" fontId="23" fillId="17" borderId="10" xfId="0" applyFont="1" applyFill="1" applyBorder="1" applyAlignment="1">
      <alignment horizontal="left" vertical="center" wrapText="1"/>
    </xf>
    <xf numFmtId="0" fontId="24" fillId="17" borderId="6" xfId="0" applyFont="1" applyFill="1" applyBorder="1" applyAlignment="1">
      <alignment horizontal="center" vertical="center" wrapText="1"/>
    </xf>
    <xf numFmtId="0" fontId="4" fillId="18" borderId="6" xfId="0" applyFont="1" applyFill="1" applyBorder="1" applyAlignment="1">
      <alignment horizontal="left" vertical="center"/>
    </xf>
    <xf numFmtId="0" fontId="23" fillId="18" borderId="10" xfId="0" applyFont="1" applyFill="1" applyBorder="1" applyAlignment="1">
      <alignment horizontal="left" vertical="center" wrapText="1"/>
    </xf>
    <xf numFmtId="0" fontId="24" fillId="18" borderId="6" xfId="0" applyFont="1" applyFill="1" applyBorder="1" applyAlignment="1">
      <alignment horizontal="center" vertical="center" wrapText="1"/>
    </xf>
    <xf numFmtId="0" fontId="23" fillId="18" borderId="12" xfId="0" applyFont="1" applyFill="1" applyBorder="1" applyAlignment="1">
      <alignment horizontal="left" vertical="center" wrapText="1"/>
    </xf>
    <xf numFmtId="0" fontId="4" fillId="19" borderId="6" xfId="0" applyFont="1" applyFill="1" applyBorder="1" applyAlignment="1">
      <alignment horizontal="left" vertical="center"/>
    </xf>
    <xf numFmtId="0" fontId="23" fillId="19" borderId="10" xfId="0" applyFont="1" applyFill="1" applyBorder="1" applyAlignment="1">
      <alignment horizontal="left" vertical="center" wrapText="1"/>
    </xf>
    <xf numFmtId="0" fontId="24" fillId="19" borderId="6" xfId="0" applyFont="1" applyFill="1" applyBorder="1" applyAlignment="1">
      <alignment horizontal="center" vertical="center" wrapText="1"/>
    </xf>
    <xf numFmtId="0" fontId="23" fillId="19" borderId="12" xfId="0" applyFont="1" applyFill="1" applyBorder="1" applyAlignment="1">
      <alignment horizontal="left" vertical="center" wrapText="1"/>
    </xf>
    <xf numFmtId="0" fontId="21" fillId="0" borderId="41" xfId="0" applyFont="1" applyBorder="1" applyAlignment="1">
      <alignment horizontal="left" vertical="center"/>
    </xf>
    <xf numFmtId="0" fontId="4" fillId="0" borderId="41" xfId="0" applyFont="1" applyBorder="1" applyAlignment="1">
      <alignment horizontal="left" vertical="center"/>
    </xf>
    <xf numFmtId="0" fontId="4" fillId="20" borderId="6" xfId="0" applyFont="1" applyFill="1" applyBorder="1" applyAlignment="1">
      <alignment horizontal="center" vertical="center"/>
    </xf>
    <xf numFmtId="0" fontId="4" fillId="20" borderId="6" xfId="0" applyFont="1" applyFill="1" applyBorder="1" applyAlignment="1">
      <alignment vertical="center"/>
    </xf>
    <xf numFmtId="0" fontId="4" fillId="20" borderId="6" xfId="0" applyFont="1" applyFill="1" applyBorder="1" applyAlignment="1">
      <alignment vertical="justify"/>
    </xf>
    <xf numFmtId="0" fontId="4" fillId="20" borderId="6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>
      <alignment horizontal="center" wrapText="1"/>
    </xf>
    <xf numFmtId="0" fontId="28" fillId="0" borderId="25" xfId="0" applyFont="1" applyFill="1" applyBorder="1" applyAlignment="1">
      <alignment horizontal="center" vertical="center"/>
    </xf>
    <xf numFmtId="0" fontId="29" fillId="4" borderId="6" xfId="0" applyFont="1" applyFill="1" applyBorder="1" applyAlignment="1">
      <alignment horizontal="center" vertical="center" wrapText="1"/>
    </xf>
    <xf numFmtId="0" fontId="30" fillId="4" borderId="6" xfId="0" applyFont="1" applyFill="1" applyBorder="1" applyAlignment="1">
      <alignment horizontal="center" vertical="center"/>
    </xf>
    <xf numFmtId="0" fontId="28" fillId="0" borderId="6" xfId="0" applyFont="1" applyFill="1" applyBorder="1" applyAlignment="1">
      <alignment vertical="center"/>
    </xf>
    <xf numFmtId="0" fontId="31" fillId="0" borderId="0" xfId="0" applyFont="1" applyAlignment="1"/>
    <xf numFmtId="0" fontId="18" fillId="0" borderId="0" xfId="0" applyFont="1"/>
    <xf numFmtId="0" fontId="18" fillId="0" borderId="6" xfId="0" applyFont="1" applyFill="1" applyBorder="1" applyAlignment="1">
      <alignment horizontal="center" vertical="center"/>
    </xf>
    <xf numFmtId="0" fontId="31" fillId="0" borderId="0" xfId="0" applyFont="1" applyFill="1" applyAlignment="1"/>
    <xf numFmtId="0" fontId="18" fillId="0" borderId="0" xfId="0" applyFont="1" applyFill="1" applyAlignment="1">
      <alignment vertical="center"/>
    </xf>
    <xf numFmtId="0" fontId="18" fillId="0" borderId="0" xfId="0" applyFont="1" applyFill="1"/>
    <xf numFmtId="0" fontId="28" fillId="0" borderId="20" xfId="0" applyFont="1" applyFill="1" applyBorder="1" applyAlignment="1">
      <alignment vertical="center"/>
    </xf>
    <xf numFmtId="0" fontId="28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3" fillId="0" borderId="0" xfId="0" applyFont="1" applyAlignment="1">
      <alignment horizontal="center" vertical="center"/>
    </xf>
    <xf numFmtId="0" fontId="29" fillId="4" borderId="20" xfId="0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left" vertical="center" wrapText="1"/>
    </xf>
    <xf numFmtId="0" fontId="28" fillId="0" borderId="20" xfId="0" applyFont="1" applyFill="1" applyBorder="1" applyAlignment="1">
      <alignment vertical="center" wrapText="1"/>
    </xf>
    <xf numFmtId="0" fontId="28" fillId="0" borderId="6" xfId="0" applyFont="1" applyFill="1" applyBorder="1" applyAlignment="1">
      <alignment vertical="center" wrapText="1"/>
    </xf>
    <xf numFmtId="0" fontId="28" fillId="0" borderId="0" xfId="0" applyFont="1"/>
    <xf numFmtId="0" fontId="28" fillId="17" borderId="6" xfId="0" applyFont="1" applyFill="1" applyBorder="1" applyAlignment="1">
      <alignment vertical="center"/>
    </xf>
    <xf numFmtId="0" fontId="28" fillId="17" borderId="6" xfId="0" applyFont="1" applyFill="1" applyBorder="1" applyAlignment="1">
      <alignment vertical="center" wrapText="1"/>
    </xf>
    <xf numFmtId="0" fontId="29" fillId="4" borderId="36" xfId="0" applyFont="1" applyFill="1" applyBorder="1" applyAlignment="1">
      <alignment horizontal="center" vertical="center" wrapText="1"/>
    </xf>
    <xf numFmtId="0" fontId="18" fillId="0" borderId="0" xfId="0" applyFont="1" applyFill="1" applyBorder="1"/>
    <xf numFmtId="0" fontId="28" fillId="5" borderId="6" xfId="0" applyFont="1" applyFill="1" applyBorder="1" applyAlignment="1">
      <alignment vertical="center"/>
    </xf>
    <xf numFmtId="0" fontId="32" fillId="0" borderId="6" xfId="0" applyFont="1" applyBorder="1" applyAlignment="1">
      <alignment vertical="center"/>
    </xf>
    <xf numFmtId="0" fontId="33" fillId="0" borderId="6" xfId="0" applyFont="1" applyBorder="1" applyAlignment="1">
      <alignment horizontal="center" vertical="center"/>
    </xf>
    <xf numFmtId="0" fontId="28" fillId="17" borderId="0" xfId="0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1952625</xdr:colOff>
      <xdr:row>0</xdr:row>
      <xdr:rowOff>104775</xdr:rowOff>
    </xdr:from>
    <xdr:to>
      <xdr:col>0</xdr:col>
      <xdr:colOff>4628129</xdr:colOff>
      <xdr:row>4</xdr:row>
      <xdr:rowOff>152400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04775"/>
          <a:ext cx="2675504" cy="847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125117</xdr:colOff>
      <xdr:row>6</xdr:row>
      <xdr:rowOff>28575</xdr:rowOff>
    </xdr:from>
    <xdr:ext cx="1933991" cy="264560"/>
    <xdr:sp macro="" textlink="">
      <xdr:nvSpPr>
        <xdr:cNvPr id="2" name="1 CuadroTexto"/>
        <xdr:cNvSpPr txBox="1"/>
      </xdr:nvSpPr>
      <xdr:spPr>
        <a:xfrm>
          <a:off x="2458742" y="1171575"/>
          <a:ext cx="193399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s-ES" sz="1100" b="1"/>
            <a:t>UBICACIONES PARA ENTREGA</a:t>
          </a:r>
        </a:p>
      </xdr:txBody>
    </xdr:sp>
    <xdr:clientData/>
  </xdr:oneCellAnchor>
  <xdr:twoCellAnchor>
    <xdr:from>
      <xdr:col>0</xdr:col>
      <xdr:colOff>409575</xdr:colOff>
      <xdr:row>2</xdr:row>
      <xdr:rowOff>152400</xdr:rowOff>
    </xdr:from>
    <xdr:to>
      <xdr:col>1</xdr:col>
      <xdr:colOff>1428750</xdr:colOff>
      <xdr:row>5</xdr:row>
      <xdr:rowOff>114300</xdr:rowOff>
    </xdr:to>
    <xdr:pic>
      <xdr:nvPicPr>
        <xdr:cNvPr id="3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533400"/>
          <a:ext cx="17811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1524000</xdr:colOff>
      <xdr:row>1</xdr:row>
      <xdr:rowOff>66676</xdr:rowOff>
    </xdr:from>
    <xdr:ext cx="5676900" cy="819150"/>
    <xdr:sp macro="" textlink="">
      <xdr:nvSpPr>
        <xdr:cNvPr id="4" name="4 CuadroTexto"/>
        <xdr:cNvSpPr txBox="1"/>
      </xdr:nvSpPr>
      <xdr:spPr>
        <a:xfrm>
          <a:off x="2286000" y="257176"/>
          <a:ext cx="5676900" cy="8191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s-ES_tradnl" sz="11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LICITACIÓN PÚBLICA LPA-926026963-002-2020</a:t>
          </a:r>
          <a:endParaRPr lang="es-ES" sz="11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r>
            <a:rPr lang="es-ES_tradnl" sz="11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  <a:endParaRPr lang="es-ES" sz="11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r>
            <a:rPr lang="es-ES_tradnl" sz="11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“IMPRESIÓN DE LIBROS DE TEXTO</a:t>
          </a:r>
          <a:r>
            <a:rPr lang="es-ES_tradnl" sz="1100" b="1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PARA EL SEMESTRE</a:t>
          </a:r>
        </a:p>
        <a:p>
          <a:pPr algn="ctr"/>
          <a:r>
            <a:rPr lang="es-ES_tradnl" sz="1100" b="1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AGOSTO 2020-ENERO 2021</a:t>
          </a:r>
          <a:r>
            <a:rPr lang="es-ES_tradnl" sz="11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”</a:t>
          </a:r>
          <a:endParaRPr lang="es-ES" sz="11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46"/>
  <sheetViews>
    <sheetView topLeftCell="A27" zoomScale="80" zoomScaleNormal="80" workbookViewId="0">
      <selection activeCell="A34" sqref="A34:XFD34"/>
    </sheetView>
  </sheetViews>
  <sheetFormatPr baseColWidth="10" defaultRowHeight="15" x14ac:dyDescent="0.25"/>
  <cols>
    <col min="1" max="1" width="15" customWidth="1"/>
  </cols>
  <sheetData>
    <row r="3" spans="1:9" x14ac:dyDescent="0.25">
      <c r="A3" s="135" t="s">
        <v>11</v>
      </c>
      <c r="B3" s="136"/>
      <c r="C3" s="136"/>
      <c r="D3" s="136"/>
      <c r="E3" s="136"/>
      <c r="F3" s="136"/>
      <c r="G3" s="136"/>
      <c r="H3" s="136"/>
      <c r="I3" s="137"/>
    </row>
    <row r="4" spans="1:9" s="8" customFormat="1" ht="34.5" thickBot="1" x14ac:dyDescent="0.3">
      <c r="A4" s="15" t="s">
        <v>0</v>
      </c>
      <c r="B4" s="85" t="s">
        <v>1</v>
      </c>
      <c r="C4" s="85" t="s">
        <v>2</v>
      </c>
      <c r="D4" s="85" t="s">
        <v>97</v>
      </c>
      <c r="E4" s="85" t="s">
        <v>98</v>
      </c>
      <c r="F4" s="85" t="s">
        <v>3</v>
      </c>
      <c r="G4" s="85" t="s">
        <v>39</v>
      </c>
      <c r="H4" s="93" t="s">
        <v>4</v>
      </c>
      <c r="I4" s="94" t="s">
        <v>12</v>
      </c>
    </row>
    <row r="5" spans="1:9" s="12" customFormat="1" ht="15.75" thickBot="1" x14ac:dyDescent="0.3">
      <c r="A5" s="9" t="s">
        <v>5</v>
      </c>
      <c r="B5" s="10">
        <v>32</v>
      </c>
      <c r="C5" s="10">
        <v>32</v>
      </c>
      <c r="D5" s="10">
        <v>32</v>
      </c>
      <c r="E5" s="10">
        <v>32</v>
      </c>
      <c r="F5" s="10">
        <v>32</v>
      </c>
      <c r="G5" s="10">
        <v>32</v>
      </c>
      <c r="H5" s="10">
        <v>32</v>
      </c>
      <c r="I5" s="11"/>
    </row>
    <row r="6" spans="1:9" s="12" customFormat="1" ht="15.75" thickBot="1" x14ac:dyDescent="0.3">
      <c r="A6" s="9" t="s">
        <v>6</v>
      </c>
      <c r="B6" s="10">
        <v>42</v>
      </c>
      <c r="C6" s="10">
        <v>42</v>
      </c>
      <c r="D6" s="10">
        <v>42</v>
      </c>
      <c r="E6" s="10">
        <v>42</v>
      </c>
      <c r="F6" s="10">
        <v>42</v>
      </c>
      <c r="G6" s="10">
        <v>42</v>
      </c>
      <c r="H6" s="10">
        <v>42</v>
      </c>
      <c r="I6" s="11"/>
    </row>
    <row r="7" spans="1:9" s="12" customFormat="1" ht="15.75" thickBot="1" x14ac:dyDescent="0.3">
      <c r="A7" s="9" t="s">
        <v>7</v>
      </c>
      <c r="B7" s="10">
        <v>32</v>
      </c>
      <c r="C7" s="10">
        <v>32</v>
      </c>
      <c r="D7" s="10">
        <v>32</v>
      </c>
      <c r="E7" s="10">
        <v>32</v>
      </c>
      <c r="F7" s="10">
        <v>32</v>
      </c>
      <c r="G7" s="10">
        <v>32</v>
      </c>
      <c r="H7" s="10">
        <v>32</v>
      </c>
      <c r="I7" s="11"/>
    </row>
    <row r="8" spans="1:9" s="12" customFormat="1" ht="15.75" thickBot="1" x14ac:dyDescent="0.3">
      <c r="A8" s="9" t="s">
        <v>8</v>
      </c>
      <c r="B8" s="10">
        <v>95</v>
      </c>
      <c r="C8" s="10">
        <v>95</v>
      </c>
      <c r="D8" s="10">
        <v>95</v>
      </c>
      <c r="E8" s="10">
        <v>95</v>
      </c>
      <c r="F8" s="10">
        <v>95</v>
      </c>
      <c r="G8" s="10">
        <v>95</v>
      </c>
      <c r="H8" s="10">
        <v>95</v>
      </c>
      <c r="I8" s="11"/>
    </row>
    <row r="9" spans="1:9" s="12" customFormat="1" ht="30.75" thickBot="1" x14ac:dyDescent="0.3">
      <c r="A9" s="9" t="s">
        <v>9</v>
      </c>
      <c r="B9" s="10">
        <v>63</v>
      </c>
      <c r="C9" s="10">
        <v>63</v>
      </c>
      <c r="D9" s="10">
        <v>63</v>
      </c>
      <c r="E9" s="10">
        <v>63</v>
      </c>
      <c r="F9" s="10">
        <v>63</v>
      </c>
      <c r="G9" s="10">
        <v>63</v>
      </c>
      <c r="H9" s="10">
        <v>63</v>
      </c>
      <c r="I9" s="11"/>
    </row>
    <row r="10" spans="1:9" s="12" customFormat="1" x14ac:dyDescent="0.25">
      <c r="A10" s="13" t="s">
        <v>10</v>
      </c>
      <c r="B10" s="14">
        <v>95</v>
      </c>
      <c r="C10" s="14">
        <v>95</v>
      </c>
      <c r="D10" s="14">
        <v>95</v>
      </c>
      <c r="E10" s="14">
        <v>95</v>
      </c>
      <c r="F10" s="14">
        <v>95</v>
      </c>
      <c r="G10" s="14">
        <v>95</v>
      </c>
      <c r="H10" s="14">
        <v>95</v>
      </c>
      <c r="I10" s="11"/>
    </row>
    <row r="11" spans="1:9" s="8" customFormat="1" x14ac:dyDescent="0.25">
      <c r="A11" s="95" t="s">
        <v>12</v>
      </c>
      <c r="B11" s="2">
        <f t="shared" ref="B11:C11" si="0">SUM(B5:B10)</f>
        <v>359</v>
      </c>
      <c r="C11" s="2">
        <f t="shared" si="0"/>
        <v>359</v>
      </c>
      <c r="D11" s="2">
        <f>SUM(D5:D10)</f>
        <v>359</v>
      </c>
      <c r="E11" s="2">
        <f t="shared" ref="E11:H11" si="1">SUM(E5:E10)</f>
        <v>359</v>
      </c>
      <c r="F11" s="2">
        <f t="shared" si="1"/>
        <v>359</v>
      </c>
      <c r="G11" s="2">
        <f t="shared" si="1"/>
        <v>359</v>
      </c>
      <c r="H11" s="2">
        <f t="shared" si="1"/>
        <v>359</v>
      </c>
      <c r="I11" s="2"/>
    </row>
    <row r="12" spans="1:9" s="8" customFormat="1" x14ac:dyDescent="0.25"/>
    <row r="13" spans="1:9" s="8" customFormat="1" x14ac:dyDescent="0.25">
      <c r="A13" s="133" t="s">
        <v>11</v>
      </c>
      <c r="B13" s="133"/>
      <c r="C13" s="133"/>
      <c r="D13" s="133"/>
      <c r="E13" s="133"/>
      <c r="F13" s="133"/>
      <c r="G13" s="133"/>
      <c r="H13" s="133"/>
      <c r="I13" s="133"/>
    </row>
    <row r="14" spans="1:9" s="8" customFormat="1" ht="34.5" thickBot="1" x14ac:dyDescent="0.3">
      <c r="A14" s="15" t="s">
        <v>0</v>
      </c>
      <c r="B14" s="85" t="s">
        <v>1</v>
      </c>
      <c r="C14" s="85" t="s">
        <v>2</v>
      </c>
      <c r="D14" s="85" t="s">
        <v>97</v>
      </c>
      <c r="E14" s="85" t="s">
        <v>98</v>
      </c>
      <c r="F14" s="85" t="s">
        <v>3</v>
      </c>
      <c r="G14" s="85" t="s">
        <v>39</v>
      </c>
      <c r="H14" s="93" t="s">
        <v>4</v>
      </c>
      <c r="I14" s="96" t="s">
        <v>12</v>
      </c>
    </row>
    <row r="15" spans="1:9" s="8" customFormat="1" ht="15.75" thickBot="1" x14ac:dyDescent="0.3">
      <c r="A15" s="15" t="s">
        <v>13</v>
      </c>
      <c r="B15" s="7">
        <v>63</v>
      </c>
      <c r="C15" s="7">
        <v>63</v>
      </c>
      <c r="D15" s="7">
        <v>63</v>
      </c>
      <c r="E15" s="7">
        <v>63</v>
      </c>
      <c r="F15" s="7">
        <v>63</v>
      </c>
      <c r="G15" s="7">
        <v>63</v>
      </c>
      <c r="H15" s="7">
        <v>63</v>
      </c>
      <c r="I15" s="2"/>
    </row>
    <row r="16" spans="1:9" s="8" customFormat="1" ht="15.75" thickBot="1" x14ac:dyDescent="0.3">
      <c r="A16" s="15" t="s">
        <v>14</v>
      </c>
      <c r="B16" s="7">
        <v>63</v>
      </c>
      <c r="C16" s="7">
        <v>63</v>
      </c>
      <c r="D16" s="7">
        <v>63</v>
      </c>
      <c r="E16" s="7">
        <v>63</v>
      </c>
      <c r="F16" s="7">
        <v>63</v>
      </c>
      <c r="G16" s="7">
        <v>63</v>
      </c>
      <c r="H16" s="7">
        <v>63</v>
      </c>
      <c r="I16" s="2"/>
    </row>
    <row r="17" spans="1:9" s="8" customFormat="1" ht="30.75" thickBot="1" x14ac:dyDescent="0.3">
      <c r="A17" s="15" t="s">
        <v>15</v>
      </c>
      <c r="B17" s="7">
        <v>73</v>
      </c>
      <c r="C17" s="7">
        <v>73</v>
      </c>
      <c r="D17" s="7">
        <v>73</v>
      </c>
      <c r="E17" s="7">
        <v>73</v>
      </c>
      <c r="F17" s="7">
        <v>73</v>
      </c>
      <c r="G17" s="7">
        <v>73</v>
      </c>
      <c r="H17" s="7">
        <v>73</v>
      </c>
      <c r="I17" s="2"/>
    </row>
    <row r="18" spans="1:9" s="8" customFormat="1" x14ac:dyDescent="0.25">
      <c r="A18" s="5" t="s">
        <v>16</v>
      </c>
      <c r="B18" s="16">
        <v>63</v>
      </c>
      <c r="C18" s="16">
        <v>63</v>
      </c>
      <c r="D18" s="16">
        <v>63</v>
      </c>
      <c r="E18" s="16">
        <v>63</v>
      </c>
      <c r="F18" s="16">
        <v>63</v>
      </c>
      <c r="G18" s="16">
        <v>63</v>
      </c>
      <c r="H18" s="16">
        <v>63</v>
      </c>
      <c r="I18" s="2"/>
    </row>
    <row r="19" spans="1:9" s="8" customFormat="1" x14ac:dyDescent="0.25">
      <c r="A19" s="95" t="s">
        <v>12</v>
      </c>
      <c r="B19" s="2">
        <f t="shared" ref="B19:C19" si="2">SUM(B15:B18)</f>
        <v>262</v>
      </c>
      <c r="C19" s="2">
        <f t="shared" si="2"/>
        <v>262</v>
      </c>
      <c r="D19" s="2">
        <f>SUM(D15:D18)</f>
        <v>262</v>
      </c>
      <c r="E19" s="2">
        <f t="shared" ref="E19:H19" si="3">SUM(E15:E18)</f>
        <v>262</v>
      </c>
      <c r="F19" s="2">
        <f t="shared" si="3"/>
        <v>262</v>
      </c>
      <c r="G19" s="2">
        <f t="shared" si="3"/>
        <v>262</v>
      </c>
      <c r="H19" s="2">
        <f t="shared" si="3"/>
        <v>262</v>
      </c>
      <c r="I19" s="2"/>
    </row>
    <row r="20" spans="1:9" s="8" customFormat="1" x14ac:dyDescent="0.25"/>
    <row r="21" spans="1:9" s="8" customFormat="1" x14ac:dyDescent="0.25">
      <c r="A21" s="133" t="s">
        <v>11</v>
      </c>
      <c r="B21" s="133"/>
      <c r="C21" s="133"/>
      <c r="D21" s="133"/>
      <c r="E21" s="133"/>
      <c r="F21" s="133"/>
      <c r="G21" s="133"/>
      <c r="H21" s="133"/>
      <c r="I21" s="133"/>
    </row>
    <row r="22" spans="1:9" s="8" customFormat="1" ht="34.5" thickBot="1" x14ac:dyDescent="0.3">
      <c r="A22" s="15" t="s">
        <v>0</v>
      </c>
      <c r="B22" s="85" t="s">
        <v>1</v>
      </c>
      <c r="C22" s="85" t="s">
        <v>2</v>
      </c>
      <c r="D22" s="85" t="s">
        <v>97</v>
      </c>
      <c r="E22" s="85" t="s">
        <v>98</v>
      </c>
      <c r="F22" s="85" t="s">
        <v>3</v>
      </c>
      <c r="G22" s="85" t="s">
        <v>39</v>
      </c>
      <c r="H22" s="93" t="s">
        <v>4</v>
      </c>
      <c r="I22" s="85"/>
    </row>
    <row r="23" spans="1:9" s="8" customFormat="1" ht="15.75" thickBot="1" x14ac:dyDescent="0.3">
      <c r="A23" s="15" t="s">
        <v>17</v>
      </c>
      <c r="B23" s="7">
        <v>95</v>
      </c>
      <c r="C23" s="7">
        <v>95</v>
      </c>
      <c r="D23" s="7">
        <v>95</v>
      </c>
      <c r="E23" s="7">
        <v>95</v>
      </c>
      <c r="F23" s="7">
        <v>95</v>
      </c>
      <c r="G23" s="7">
        <v>95</v>
      </c>
      <c r="H23" s="7">
        <v>95</v>
      </c>
      <c r="I23" s="7"/>
    </row>
    <row r="24" spans="1:9" s="8" customFormat="1" ht="15.75" thickBot="1" x14ac:dyDescent="0.3">
      <c r="A24" s="15" t="s">
        <v>18</v>
      </c>
      <c r="B24" s="7">
        <v>63</v>
      </c>
      <c r="C24" s="7">
        <v>63</v>
      </c>
      <c r="D24" s="7">
        <v>63</v>
      </c>
      <c r="E24" s="7">
        <v>63</v>
      </c>
      <c r="F24" s="7">
        <v>63</v>
      </c>
      <c r="G24" s="7">
        <v>63</v>
      </c>
      <c r="H24" s="7">
        <v>63</v>
      </c>
      <c r="I24" s="7"/>
    </row>
    <row r="25" spans="1:9" s="8" customFormat="1" ht="15.75" thickBot="1" x14ac:dyDescent="0.3">
      <c r="A25" s="15" t="s">
        <v>19</v>
      </c>
      <c r="B25" s="7">
        <v>21</v>
      </c>
      <c r="C25" s="7">
        <v>21</v>
      </c>
      <c r="D25" s="7">
        <v>21</v>
      </c>
      <c r="E25" s="7">
        <v>21</v>
      </c>
      <c r="F25" s="7">
        <v>21</v>
      </c>
      <c r="G25" s="7">
        <v>21</v>
      </c>
      <c r="H25" s="7">
        <v>21</v>
      </c>
      <c r="I25" s="7"/>
    </row>
    <row r="26" spans="1:9" s="8" customFormat="1" ht="30.75" thickBot="1" x14ac:dyDescent="0.3">
      <c r="A26" s="15" t="s">
        <v>20</v>
      </c>
      <c r="B26" s="7">
        <v>21</v>
      </c>
      <c r="C26" s="7">
        <v>21</v>
      </c>
      <c r="D26" s="7">
        <v>21</v>
      </c>
      <c r="E26" s="7">
        <v>21</v>
      </c>
      <c r="F26" s="7">
        <v>21</v>
      </c>
      <c r="G26" s="7">
        <v>21</v>
      </c>
      <c r="H26" s="7">
        <v>21</v>
      </c>
      <c r="I26" s="7"/>
    </row>
    <row r="27" spans="1:9" s="8" customFormat="1" ht="15.75" thickBot="1" x14ac:dyDescent="0.3">
      <c r="A27" s="15" t="s">
        <v>21</v>
      </c>
      <c r="B27" s="7">
        <v>110</v>
      </c>
      <c r="C27" s="7">
        <v>110</v>
      </c>
      <c r="D27" s="7">
        <v>110</v>
      </c>
      <c r="E27" s="7">
        <v>110</v>
      </c>
      <c r="F27" s="7">
        <v>110</v>
      </c>
      <c r="G27" s="7">
        <v>110</v>
      </c>
      <c r="H27" s="7">
        <v>110</v>
      </c>
      <c r="I27" s="7"/>
    </row>
    <row r="28" spans="1:9" s="8" customFormat="1" ht="15.75" thickBot="1" x14ac:dyDescent="0.3">
      <c r="A28" s="15" t="s">
        <v>22</v>
      </c>
      <c r="B28" s="7">
        <v>37</v>
      </c>
      <c r="C28" s="7">
        <v>37</v>
      </c>
      <c r="D28" s="7">
        <v>37</v>
      </c>
      <c r="E28" s="7">
        <v>37</v>
      </c>
      <c r="F28" s="7">
        <v>37</v>
      </c>
      <c r="G28" s="7">
        <v>37</v>
      </c>
      <c r="H28" s="7">
        <v>37</v>
      </c>
      <c r="I28" s="7"/>
    </row>
    <row r="29" spans="1:9" s="8" customFormat="1" ht="15.75" thickBot="1" x14ac:dyDescent="0.3">
      <c r="A29" s="15" t="s">
        <v>23</v>
      </c>
      <c r="B29" s="7">
        <v>74</v>
      </c>
      <c r="C29" s="7">
        <v>74</v>
      </c>
      <c r="D29" s="7">
        <v>74</v>
      </c>
      <c r="E29" s="7">
        <v>74</v>
      </c>
      <c r="F29" s="7">
        <v>74</v>
      </c>
      <c r="G29" s="7">
        <v>74</v>
      </c>
      <c r="H29" s="7">
        <v>74</v>
      </c>
      <c r="I29" s="7"/>
    </row>
    <row r="30" spans="1:9" s="8" customFormat="1" ht="15.75" thickBot="1" x14ac:dyDescent="0.3">
      <c r="A30" s="15" t="s">
        <v>24</v>
      </c>
      <c r="B30" s="7">
        <v>74</v>
      </c>
      <c r="C30" s="7">
        <v>74</v>
      </c>
      <c r="D30" s="7">
        <v>74</v>
      </c>
      <c r="E30" s="7">
        <v>74</v>
      </c>
      <c r="F30" s="7">
        <v>74</v>
      </c>
      <c r="G30" s="7">
        <v>74</v>
      </c>
      <c r="H30" s="7">
        <v>74</v>
      </c>
      <c r="I30" s="7"/>
    </row>
    <row r="31" spans="1:9" s="8" customFormat="1" ht="15.75" thickBot="1" x14ac:dyDescent="0.3">
      <c r="A31" s="15" t="s">
        <v>25</v>
      </c>
      <c r="B31" s="7">
        <v>63</v>
      </c>
      <c r="C31" s="7">
        <v>63</v>
      </c>
      <c r="D31" s="7">
        <v>63</v>
      </c>
      <c r="E31" s="7">
        <v>63</v>
      </c>
      <c r="F31" s="7">
        <v>63</v>
      </c>
      <c r="G31" s="7">
        <v>63</v>
      </c>
      <c r="H31" s="7">
        <v>63</v>
      </c>
      <c r="I31" s="7"/>
    </row>
    <row r="32" spans="1:9" s="8" customFormat="1" ht="15.75" thickBot="1" x14ac:dyDescent="0.3">
      <c r="A32" s="53" t="s">
        <v>12</v>
      </c>
      <c r="B32" s="19">
        <f t="shared" ref="B32:C32" si="4">SUM(B23:B31)</f>
        <v>558</v>
      </c>
      <c r="C32" s="19">
        <f t="shared" si="4"/>
        <v>558</v>
      </c>
      <c r="D32" s="19">
        <f>SUM(D23:D31)</f>
        <v>558</v>
      </c>
      <c r="E32" s="19">
        <f t="shared" ref="E32:H32" si="5">SUM(E23:E31)</f>
        <v>558</v>
      </c>
      <c r="F32" s="19">
        <f t="shared" si="5"/>
        <v>558</v>
      </c>
      <c r="G32" s="19">
        <f t="shared" si="5"/>
        <v>558</v>
      </c>
      <c r="H32" s="19">
        <f t="shared" si="5"/>
        <v>558</v>
      </c>
      <c r="I32" s="7"/>
    </row>
    <row r="33" spans="1:10" s="8" customFormat="1" x14ac:dyDescent="0.25">
      <c r="A33" s="86"/>
      <c r="B33" s="86"/>
      <c r="C33" s="86"/>
      <c r="D33" s="86"/>
      <c r="E33" s="86"/>
      <c r="F33" s="86"/>
      <c r="G33" s="86"/>
      <c r="H33" s="86"/>
      <c r="I33" s="4"/>
    </row>
    <row r="34" spans="1:10" s="8" customFormat="1" ht="15.75" customHeight="1" thickBot="1" x14ac:dyDescent="0.3">
      <c r="A34" s="134" t="s">
        <v>11</v>
      </c>
      <c r="B34" s="134"/>
      <c r="C34" s="134"/>
      <c r="D34" s="134"/>
      <c r="E34" s="134"/>
      <c r="F34" s="134"/>
      <c r="G34" s="134"/>
      <c r="H34" s="134"/>
      <c r="I34" s="134"/>
    </row>
    <row r="35" spans="1:10" s="8" customFormat="1" ht="34.5" thickBot="1" x14ac:dyDescent="0.3">
      <c r="A35" s="20" t="s">
        <v>0</v>
      </c>
      <c r="B35" s="85" t="s">
        <v>1</v>
      </c>
      <c r="C35" s="85" t="s">
        <v>2</v>
      </c>
      <c r="D35" s="85" t="s">
        <v>97</v>
      </c>
      <c r="E35" s="85" t="s">
        <v>98</v>
      </c>
      <c r="F35" s="85" t="s">
        <v>3</v>
      </c>
      <c r="G35" s="85" t="s">
        <v>39</v>
      </c>
      <c r="H35" s="93" t="s">
        <v>4</v>
      </c>
      <c r="I35" s="17"/>
    </row>
    <row r="36" spans="1:10" s="8" customFormat="1" ht="30.75" thickBot="1" x14ac:dyDescent="0.3">
      <c r="A36" s="15" t="s">
        <v>26</v>
      </c>
      <c r="B36" s="7">
        <v>84</v>
      </c>
      <c r="C36" s="7">
        <v>84</v>
      </c>
      <c r="D36" s="7">
        <v>84</v>
      </c>
      <c r="E36" s="7">
        <v>84</v>
      </c>
      <c r="F36" s="7">
        <v>84</v>
      </c>
      <c r="G36" s="7">
        <v>84</v>
      </c>
      <c r="H36" s="7">
        <v>84</v>
      </c>
      <c r="I36" s="17"/>
    </row>
    <row r="37" spans="1:10" s="8" customFormat="1" x14ac:dyDescent="0.25">
      <c r="A37" s="86" t="s">
        <v>12</v>
      </c>
      <c r="B37" s="86">
        <f>SUM(B36)</f>
        <v>84</v>
      </c>
      <c r="C37" s="86">
        <f t="shared" ref="C37:H37" si="6">SUM(C36)</f>
        <v>84</v>
      </c>
      <c r="D37" s="86">
        <f t="shared" si="6"/>
        <v>84</v>
      </c>
      <c r="E37" s="86">
        <f t="shared" si="6"/>
        <v>84</v>
      </c>
      <c r="F37" s="86">
        <f t="shared" si="6"/>
        <v>84</v>
      </c>
      <c r="G37" s="86">
        <f t="shared" si="6"/>
        <v>84</v>
      </c>
      <c r="H37" s="86">
        <f t="shared" si="6"/>
        <v>84</v>
      </c>
      <c r="I37" s="4">
        <f>SUM(B37:H37)</f>
        <v>588</v>
      </c>
    </row>
    <row r="38" spans="1:10" s="8" customFormat="1" x14ac:dyDescent="0.25"/>
    <row r="39" spans="1:10" s="8" customFormat="1" x14ac:dyDescent="0.25">
      <c r="A39" s="133" t="s">
        <v>12</v>
      </c>
      <c r="B39" s="133"/>
      <c r="C39" s="133"/>
      <c r="D39" s="133"/>
      <c r="E39" s="133"/>
      <c r="F39" s="133"/>
      <c r="G39" s="133"/>
      <c r="H39" s="133"/>
      <c r="I39" s="95">
        <f>SUM(I32+I19+I11+I37)</f>
        <v>588</v>
      </c>
    </row>
    <row r="40" spans="1:10" s="8" customFormat="1" x14ac:dyDescent="0.25"/>
    <row r="41" spans="1:10" s="8" customFormat="1" x14ac:dyDescent="0.25">
      <c r="A41" s="8" t="s">
        <v>82</v>
      </c>
      <c r="C41" s="8">
        <f t="shared" ref="C41:I41" si="7">SUM(B37+B32+B19+B11)</f>
        <v>1263</v>
      </c>
      <c r="D41" s="8">
        <f t="shared" si="7"/>
        <v>1263</v>
      </c>
      <c r="E41" s="8">
        <f t="shared" si="7"/>
        <v>1263</v>
      </c>
      <c r="F41" s="8">
        <f t="shared" si="7"/>
        <v>1263</v>
      </c>
      <c r="G41" s="8">
        <f t="shared" si="7"/>
        <v>1263</v>
      </c>
      <c r="H41" s="8">
        <f t="shared" si="7"/>
        <v>1263</v>
      </c>
      <c r="I41" s="8">
        <f t="shared" si="7"/>
        <v>1263</v>
      </c>
      <c r="J41" s="8">
        <f>SUM(C41:I41)</f>
        <v>8841</v>
      </c>
    </row>
    <row r="42" spans="1:10" s="8" customFormat="1" x14ac:dyDescent="0.25"/>
    <row r="43" spans="1:10" s="8" customFormat="1" x14ac:dyDescent="0.25"/>
    <row r="44" spans="1:10" s="8" customFormat="1" x14ac:dyDescent="0.25"/>
    <row r="45" spans="1:10" s="8" customFormat="1" x14ac:dyDescent="0.25"/>
    <row r="46" spans="1:10" s="8" customFormat="1" x14ac:dyDescent="0.25"/>
  </sheetData>
  <mergeCells count="5">
    <mergeCell ref="A39:H39"/>
    <mergeCell ref="A34:I34"/>
    <mergeCell ref="A13:I13"/>
    <mergeCell ref="A3:I3"/>
    <mergeCell ref="A21:I21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C131"/>
  <sheetViews>
    <sheetView topLeftCell="A105" workbookViewId="0">
      <selection activeCell="F12" sqref="F12"/>
    </sheetView>
  </sheetViews>
  <sheetFormatPr baseColWidth="10" defaultRowHeight="15" x14ac:dyDescent="0.25"/>
  <cols>
    <col min="2" max="2" width="23.5703125" customWidth="1"/>
    <col min="3" max="3" width="57" style="125" customWidth="1"/>
  </cols>
  <sheetData>
    <row r="9" spans="2:3" ht="15.75" thickBot="1" x14ac:dyDescent="0.3"/>
    <row r="10" spans="2:3" ht="15.75" thickBot="1" x14ac:dyDescent="0.3">
      <c r="B10" s="126" t="s">
        <v>38</v>
      </c>
      <c r="C10" s="127" t="s">
        <v>176</v>
      </c>
    </row>
    <row r="11" spans="2:3" x14ac:dyDescent="0.25">
      <c r="B11" s="167" t="s">
        <v>67</v>
      </c>
      <c r="C11" s="128" t="s">
        <v>177</v>
      </c>
    </row>
    <row r="12" spans="2:3" x14ac:dyDescent="0.25">
      <c r="B12" s="169"/>
      <c r="C12" s="128" t="s">
        <v>178</v>
      </c>
    </row>
    <row r="13" spans="2:3" ht="15.75" thickBot="1" x14ac:dyDescent="0.3">
      <c r="B13" s="168"/>
      <c r="C13" s="129" t="s">
        <v>179</v>
      </c>
    </row>
    <row r="14" spans="2:3" ht="26.25" thickBot="1" x14ac:dyDescent="0.3">
      <c r="B14" s="130" t="s">
        <v>68</v>
      </c>
      <c r="C14" s="129" t="s">
        <v>180</v>
      </c>
    </row>
    <row r="15" spans="2:3" x14ac:dyDescent="0.25">
      <c r="B15" s="167" t="s">
        <v>26</v>
      </c>
      <c r="C15" s="128" t="s">
        <v>181</v>
      </c>
    </row>
    <row r="16" spans="2:3" x14ac:dyDescent="0.25">
      <c r="B16" s="169"/>
      <c r="C16" s="128" t="s">
        <v>182</v>
      </c>
    </row>
    <row r="17" spans="2:3" ht="15.75" thickBot="1" x14ac:dyDescent="0.3">
      <c r="B17" s="168"/>
      <c r="C17" s="129" t="s">
        <v>183</v>
      </c>
    </row>
    <row r="18" spans="2:3" ht="25.5" x14ac:dyDescent="0.25">
      <c r="B18" s="167" t="s">
        <v>184</v>
      </c>
      <c r="C18" s="128" t="s">
        <v>185</v>
      </c>
    </row>
    <row r="19" spans="2:3" x14ac:dyDescent="0.25">
      <c r="B19" s="169"/>
      <c r="C19" s="128" t="s">
        <v>186</v>
      </c>
    </row>
    <row r="20" spans="2:3" ht="15.75" thickBot="1" x14ac:dyDescent="0.3">
      <c r="B20" s="168"/>
      <c r="C20" s="129" t="s">
        <v>187</v>
      </c>
    </row>
    <row r="21" spans="2:3" ht="15.75" thickBot="1" x14ac:dyDescent="0.3">
      <c r="B21" s="130" t="s">
        <v>21</v>
      </c>
      <c r="C21" s="131" t="s">
        <v>188</v>
      </c>
    </row>
    <row r="22" spans="2:3" x14ac:dyDescent="0.25">
      <c r="B22" s="167" t="s">
        <v>63</v>
      </c>
      <c r="C22" s="128" t="s">
        <v>189</v>
      </c>
    </row>
    <row r="23" spans="2:3" x14ac:dyDescent="0.25">
      <c r="B23" s="169"/>
      <c r="C23" s="128" t="s">
        <v>190</v>
      </c>
    </row>
    <row r="24" spans="2:3" ht="15.75" thickBot="1" x14ac:dyDescent="0.3">
      <c r="B24" s="168"/>
      <c r="C24" s="129" t="s">
        <v>191</v>
      </c>
    </row>
    <row r="25" spans="2:3" ht="25.5" x14ac:dyDescent="0.25">
      <c r="B25" s="167" t="s">
        <v>59</v>
      </c>
      <c r="C25" s="128" t="s">
        <v>192</v>
      </c>
    </row>
    <row r="26" spans="2:3" ht="15.75" thickBot="1" x14ac:dyDescent="0.3">
      <c r="B26" s="168"/>
      <c r="C26" s="129" t="s">
        <v>193</v>
      </c>
    </row>
    <row r="27" spans="2:3" x14ac:dyDescent="0.25">
      <c r="B27" s="167" t="s">
        <v>194</v>
      </c>
      <c r="C27" s="128" t="s">
        <v>195</v>
      </c>
    </row>
    <row r="28" spans="2:3" x14ac:dyDescent="0.25">
      <c r="B28" s="169"/>
      <c r="C28" s="128" t="s">
        <v>196</v>
      </c>
    </row>
    <row r="29" spans="2:3" ht="15.75" thickBot="1" x14ac:dyDescent="0.3">
      <c r="B29" s="168"/>
      <c r="C29" s="129" t="s">
        <v>197</v>
      </c>
    </row>
    <row r="30" spans="2:3" x14ac:dyDescent="0.25">
      <c r="B30" s="167" t="s">
        <v>61</v>
      </c>
      <c r="C30" s="128" t="s">
        <v>198</v>
      </c>
    </row>
    <row r="31" spans="2:3" x14ac:dyDescent="0.25">
      <c r="B31" s="169"/>
      <c r="C31" s="128" t="s">
        <v>199</v>
      </c>
    </row>
    <row r="32" spans="2:3" ht="15.75" thickBot="1" x14ac:dyDescent="0.3">
      <c r="B32" s="168"/>
      <c r="C32" s="129" t="s">
        <v>197</v>
      </c>
    </row>
    <row r="33" spans="2:3" x14ac:dyDescent="0.25">
      <c r="B33" s="167" t="s">
        <v>22</v>
      </c>
      <c r="C33" s="128" t="s">
        <v>200</v>
      </c>
    </row>
    <row r="34" spans="2:3" x14ac:dyDescent="0.25">
      <c r="B34" s="169"/>
      <c r="C34" s="128" t="s">
        <v>201</v>
      </c>
    </row>
    <row r="35" spans="2:3" ht="15.75" thickBot="1" x14ac:dyDescent="0.3">
      <c r="B35" s="168"/>
      <c r="C35" s="129" t="s">
        <v>202</v>
      </c>
    </row>
    <row r="36" spans="2:3" x14ac:dyDescent="0.25">
      <c r="B36" s="167" t="s">
        <v>66</v>
      </c>
      <c r="C36" s="128" t="s">
        <v>203</v>
      </c>
    </row>
    <row r="37" spans="2:3" x14ac:dyDescent="0.25">
      <c r="B37" s="169"/>
      <c r="C37" s="128" t="s">
        <v>204</v>
      </c>
    </row>
    <row r="38" spans="2:3" ht="15.75" thickBot="1" x14ac:dyDescent="0.3">
      <c r="B38" s="168"/>
      <c r="C38" s="129" t="s">
        <v>205</v>
      </c>
    </row>
    <row r="39" spans="2:3" x14ac:dyDescent="0.25">
      <c r="B39" s="167" t="s">
        <v>64</v>
      </c>
      <c r="C39" s="128" t="s">
        <v>206</v>
      </c>
    </row>
    <row r="40" spans="2:3" x14ac:dyDescent="0.25">
      <c r="B40" s="169"/>
      <c r="C40" s="128" t="s">
        <v>207</v>
      </c>
    </row>
    <row r="41" spans="2:3" ht="15.75" thickBot="1" x14ac:dyDescent="0.3">
      <c r="B41" s="168"/>
      <c r="C41" s="129" t="s">
        <v>208</v>
      </c>
    </row>
    <row r="42" spans="2:3" x14ac:dyDescent="0.25">
      <c r="B42" s="167" t="s">
        <v>23</v>
      </c>
      <c r="C42" s="128" t="s">
        <v>209</v>
      </c>
    </row>
    <row r="43" spans="2:3" ht="15.75" thickBot="1" x14ac:dyDescent="0.3">
      <c r="B43" s="168"/>
      <c r="C43" s="129" t="s">
        <v>210</v>
      </c>
    </row>
    <row r="44" spans="2:3" x14ac:dyDescent="0.25">
      <c r="B44" s="167" t="s">
        <v>20</v>
      </c>
      <c r="C44" s="132" t="s">
        <v>211</v>
      </c>
    </row>
    <row r="45" spans="2:3" ht="15.75" thickBot="1" x14ac:dyDescent="0.3">
      <c r="B45" s="168"/>
      <c r="C45" s="131" t="s">
        <v>212</v>
      </c>
    </row>
    <row r="46" spans="2:3" ht="25.5" x14ac:dyDescent="0.25">
      <c r="B46" s="167" t="s">
        <v>65</v>
      </c>
      <c r="C46" s="128" t="s">
        <v>213</v>
      </c>
    </row>
    <row r="47" spans="2:3" ht="15.75" thickBot="1" x14ac:dyDescent="0.3">
      <c r="B47" s="168"/>
      <c r="C47" s="129" t="s">
        <v>214</v>
      </c>
    </row>
    <row r="48" spans="2:3" x14ac:dyDescent="0.25">
      <c r="B48" s="167" t="s">
        <v>25</v>
      </c>
      <c r="C48" s="128" t="s">
        <v>215</v>
      </c>
    </row>
    <row r="49" spans="2:3" x14ac:dyDescent="0.25">
      <c r="B49" s="169"/>
      <c r="C49" s="128" t="s">
        <v>216</v>
      </c>
    </row>
    <row r="50" spans="2:3" ht="15.75" thickBot="1" x14ac:dyDescent="0.3">
      <c r="B50" s="168"/>
      <c r="C50" s="129" t="s">
        <v>217</v>
      </c>
    </row>
    <row r="51" spans="2:3" x14ac:dyDescent="0.25">
      <c r="B51" s="167" t="s">
        <v>24</v>
      </c>
      <c r="C51" s="128" t="s">
        <v>218</v>
      </c>
    </row>
    <row r="52" spans="2:3" x14ac:dyDescent="0.25">
      <c r="B52" s="169"/>
      <c r="C52" s="128" t="s">
        <v>219</v>
      </c>
    </row>
    <row r="53" spans="2:3" ht="15.75" thickBot="1" x14ac:dyDescent="0.3">
      <c r="B53" s="168"/>
      <c r="C53" s="129" t="s">
        <v>220</v>
      </c>
    </row>
    <row r="54" spans="2:3" ht="25.5" x14ac:dyDescent="0.25">
      <c r="B54" s="167" t="s">
        <v>221</v>
      </c>
      <c r="C54" s="128" t="s">
        <v>222</v>
      </c>
    </row>
    <row r="55" spans="2:3" ht="15.75" thickBot="1" x14ac:dyDescent="0.3">
      <c r="B55" s="168"/>
      <c r="C55" s="129" t="s">
        <v>223</v>
      </c>
    </row>
    <row r="56" spans="2:3" ht="25.5" x14ac:dyDescent="0.25">
      <c r="B56" s="167" t="s">
        <v>52</v>
      </c>
      <c r="C56" s="128" t="s">
        <v>224</v>
      </c>
    </row>
    <row r="57" spans="2:3" ht="15.75" thickBot="1" x14ac:dyDescent="0.3">
      <c r="B57" s="168"/>
      <c r="C57" s="129" t="s">
        <v>223</v>
      </c>
    </row>
    <row r="58" spans="2:3" ht="25.5" x14ac:dyDescent="0.25">
      <c r="B58" s="167" t="s">
        <v>53</v>
      </c>
      <c r="C58" s="128" t="s">
        <v>225</v>
      </c>
    </row>
    <row r="59" spans="2:3" ht="15.75" thickBot="1" x14ac:dyDescent="0.3">
      <c r="B59" s="168"/>
      <c r="C59" s="129" t="s">
        <v>223</v>
      </c>
    </row>
    <row r="60" spans="2:3" x14ac:dyDescent="0.25">
      <c r="B60" s="167" t="s">
        <v>54</v>
      </c>
      <c r="C60" s="128" t="s">
        <v>226</v>
      </c>
    </row>
    <row r="61" spans="2:3" x14ac:dyDescent="0.25">
      <c r="B61" s="169"/>
      <c r="C61" s="128" t="s">
        <v>227</v>
      </c>
    </row>
    <row r="62" spans="2:3" ht="15.75" thickBot="1" x14ac:dyDescent="0.3">
      <c r="B62" s="168"/>
      <c r="C62" s="129" t="s">
        <v>223</v>
      </c>
    </row>
    <row r="63" spans="2:3" x14ac:dyDescent="0.25">
      <c r="B63" s="167" t="s">
        <v>55</v>
      </c>
      <c r="C63" s="128" t="s">
        <v>228</v>
      </c>
    </row>
    <row r="64" spans="2:3" ht="26.25" thickBot="1" x14ac:dyDescent="0.3">
      <c r="B64" s="168"/>
      <c r="C64" s="129" t="s">
        <v>229</v>
      </c>
    </row>
    <row r="65" spans="2:3" ht="25.5" x14ac:dyDescent="0.25">
      <c r="B65" s="167" t="s">
        <v>230</v>
      </c>
      <c r="C65" s="128" t="s">
        <v>231</v>
      </c>
    </row>
    <row r="66" spans="2:3" x14ac:dyDescent="0.25">
      <c r="B66" s="169"/>
      <c r="C66" s="128" t="s">
        <v>232</v>
      </c>
    </row>
    <row r="67" spans="2:3" ht="15.75" thickBot="1" x14ac:dyDescent="0.3">
      <c r="B67" s="168"/>
      <c r="C67" s="129" t="s">
        <v>233</v>
      </c>
    </row>
    <row r="68" spans="2:3" x14ac:dyDescent="0.25">
      <c r="B68" s="167" t="s">
        <v>17</v>
      </c>
      <c r="C68" s="128" t="s">
        <v>234</v>
      </c>
    </row>
    <row r="69" spans="2:3" ht="15.75" thickBot="1" x14ac:dyDescent="0.3">
      <c r="B69" s="168"/>
      <c r="C69" s="129" t="s">
        <v>235</v>
      </c>
    </row>
    <row r="70" spans="2:3" x14ac:dyDescent="0.25">
      <c r="B70" s="167" t="s">
        <v>56</v>
      </c>
      <c r="C70" s="132" t="s">
        <v>211</v>
      </c>
    </row>
    <row r="71" spans="2:3" ht="15.75" thickBot="1" x14ac:dyDescent="0.3">
      <c r="B71" s="168"/>
      <c r="C71" s="131" t="s">
        <v>236</v>
      </c>
    </row>
    <row r="72" spans="2:3" x14ac:dyDescent="0.25">
      <c r="B72" s="167" t="s">
        <v>18</v>
      </c>
      <c r="C72" s="128" t="s">
        <v>237</v>
      </c>
    </row>
    <row r="73" spans="2:3" x14ac:dyDescent="0.25">
      <c r="B73" s="169"/>
      <c r="C73" s="128" t="s">
        <v>238</v>
      </c>
    </row>
    <row r="74" spans="2:3" ht="15.75" thickBot="1" x14ac:dyDescent="0.3">
      <c r="B74" s="168"/>
      <c r="C74" s="129" t="s">
        <v>239</v>
      </c>
    </row>
    <row r="75" spans="2:3" x14ac:dyDescent="0.25">
      <c r="B75" s="167" t="s">
        <v>240</v>
      </c>
      <c r="C75" s="128" t="s">
        <v>241</v>
      </c>
    </row>
    <row r="76" spans="2:3" x14ac:dyDescent="0.25">
      <c r="B76" s="169"/>
      <c r="C76" s="128" t="s">
        <v>242</v>
      </c>
    </row>
    <row r="77" spans="2:3" x14ac:dyDescent="0.25">
      <c r="B77" s="169"/>
      <c r="C77" s="128" t="s">
        <v>243</v>
      </c>
    </row>
    <row r="78" spans="2:3" ht="15.75" thickBot="1" x14ac:dyDescent="0.3">
      <c r="B78" s="168"/>
      <c r="C78" s="129" t="s">
        <v>244</v>
      </c>
    </row>
    <row r="79" spans="2:3" x14ac:dyDescent="0.25">
      <c r="B79" s="167" t="s">
        <v>19</v>
      </c>
      <c r="C79" s="132" t="s">
        <v>245</v>
      </c>
    </row>
    <row r="80" spans="2:3" ht="15.75" thickBot="1" x14ac:dyDescent="0.3">
      <c r="B80" s="168"/>
      <c r="C80" s="131" t="s">
        <v>246</v>
      </c>
    </row>
    <row r="81" spans="2:3" x14ac:dyDescent="0.25">
      <c r="B81" s="167" t="s">
        <v>247</v>
      </c>
      <c r="C81" s="128" t="s">
        <v>248</v>
      </c>
    </row>
    <row r="82" spans="2:3" ht="15.75" thickBot="1" x14ac:dyDescent="0.3">
      <c r="B82" s="168"/>
      <c r="C82" s="129" t="s">
        <v>223</v>
      </c>
    </row>
    <row r="83" spans="2:3" x14ac:dyDescent="0.25">
      <c r="B83" s="167" t="s">
        <v>49</v>
      </c>
      <c r="C83" s="128" t="s">
        <v>249</v>
      </c>
    </row>
    <row r="84" spans="2:3" x14ac:dyDescent="0.25">
      <c r="B84" s="169"/>
      <c r="C84" s="128" t="s">
        <v>250</v>
      </c>
    </row>
    <row r="85" spans="2:3" ht="15.75" thickBot="1" x14ac:dyDescent="0.3">
      <c r="B85" s="168"/>
      <c r="C85" s="129" t="s">
        <v>251</v>
      </c>
    </row>
    <row r="86" spans="2:3" x14ac:dyDescent="0.25">
      <c r="B86" s="167" t="s">
        <v>47</v>
      </c>
      <c r="C86" s="128" t="s">
        <v>252</v>
      </c>
    </row>
    <row r="87" spans="2:3" x14ac:dyDescent="0.25">
      <c r="B87" s="169"/>
      <c r="C87" s="128" t="s">
        <v>253</v>
      </c>
    </row>
    <row r="88" spans="2:3" x14ac:dyDescent="0.25">
      <c r="B88" s="169"/>
      <c r="C88" s="128" t="s">
        <v>254</v>
      </c>
    </row>
    <row r="89" spans="2:3" ht="15.75" thickBot="1" x14ac:dyDescent="0.3">
      <c r="B89" s="168"/>
      <c r="C89" s="129" t="s">
        <v>255</v>
      </c>
    </row>
    <row r="90" spans="2:3" ht="15.75" thickBot="1" x14ac:dyDescent="0.3">
      <c r="B90" s="130" t="s">
        <v>256</v>
      </c>
      <c r="C90" s="129" t="s">
        <v>257</v>
      </c>
    </row>
    <row r="91" spans="2:3" x14ac:dyDescent="0.25">
      <c r="B91" s="167" t="s">
        <v>258</v>
      </c>
      <c r="C91" s="132" t="s">
        <v>211</v>
      </c>
    </row>
    <row r="92" spans="2:3" ht="15.75" thickBot="1" x14ac:dyDescent="0.3">
      <c r="B92" s="168"/>
      <c r="C92" s="131" t="s">
        <v>259</v>
      </c>
    </row>
    <row r="93" spans="2:3" x14ac:dyDescent="0.25">
      <c r="B93" s="167" t="s">
        <v>16</v>
      </c>
      <c r="C93" s="128" t="s">
        <v>260</v>
      </c>
    </row>
    <row r="94" spans="2:3" x14ac:dyDescent="0.25">
      <c r="B94" s="169"/>
      <c r="C94" s="128" t="s">
        <v>261</v>
      </c>
    </row>
    <row r="95" spans="2:3" ht="15.75" thickBot="1" x14ac:dyDescent="0.3">
      <c r="B95" s="168"/>
      <c r="C95" s="129" t="s">
        <v>262</v>
      </c>
    </row>
    <row r="96" spans="2:3" ht="25.5" x14ac:dyDescent="0.25">
      <c r="B96" s="167" t="s">
        <v>263</v>
      </c>
      <c r="C96" s="128" t="s">
        <v>264</v>
      </c>
    </row>
    <row r="97" spans="2:3" ht="15.75" thickBot="1" x14ac:dyDescent="0.3">
      <c r="B97" s="168"/>
      <c r="C97" s="129" t="s">
        <v>265</v>
      </c>
    </row>
    <row r="98" spans="2:3" x14ac:dyDescent="0.25">
      <c r="B98" s="167" t="s">
        <v>41</v>
      </c>
      <c r="C98" s="128" t="s">
        <v>266</v>
      </c>
    </row>
    <row r="99" spans="2:3" x14ac:dyDescent="0.25">
      <c r="B99" s="169"/>
      <c r="C99" s="128" t="s">
        <v>267</v>
      </c>
    </row>
    <row r="100" spans="2:3" ht="15.75" thickBot="1" x14ac:dyDescent="0.3">
      <c r="B100" s="168"/>
      <c r="C100" s="129" t="s">
        <v>268</v>
      </c>
    </row>
    <row r="101" spans="2:3" x14ac:dyDescent="0.25">
      <c r="B101" s="167" t="s">
        <v>44</v>
      </c>
      <c r="C101" s="128" t="s">
        <v>269</v>
      </c>
    </row>
    <row r="102" spans="2:3" x14ac:dyDescent="0.25">
      <c r="B102" s="169"/>
      <c r="C102" s="128" t="s">
        <v>270</v>
      </c>
    </row>
    <row r="103" spans="2:3" ht="15.75" thickBot="1" x14ac:dyDescent="0.3">
      <c r="B103" s="168"/>
      <c r="C103" s="129" t="s">
        <v>271</v>
      </c>
    </row>
    <row r="104" spans="2:3" x14ac:dyDescent="0.25">
      <c r="B104" s="167" t="s">
        <v>272</v>
      </c>
      <c r="C104" s="132" t="s">
        <v>211</v>
      </c>
    </row>
    <row r="105" spans="2:3" ht="15.75" thickBot="1" x14ac:dyDescent="0.3">
      <c r="B105" s="168"/>
      <c r="C105" s="131" t="s">
        <v>273</v>
      </c>
    </row>
    <row r="106" spans="2:3" x14ac:dyDescent="0.25">
      <c r="B106" s="167" t="s">
        <v>10</v>
      </c>
      <c r="C106" s="132" t="s">
        <v>211</v>
      </c>
    </row>
    <row r="107" spans="2:3" ht="15.75" thickBot="1" x14ac:dyDescent="0.3">
      <c r="B107" s="168"/>
      <c r="C107" s="131" t="s">
        <v>274</v>
      </c>
    </row>
    <row r="108" spans="2:3" x14ac:dyDescent="0.25">
      <c r="B108" s="167" t="s">
        <v>43</v>
      </c>
      <c r="C108" s="132" t="s">
        <v>211</v>
      </c>
    </row>
    <row r="109" spans="2:3" ht="15.75" thickBot="1" x14ac:dyDescent="0.3">
      <c r="B109" s="168"/>
      <c r="C109" s="131" t="s">
        <v>275</v>
      </c>
    </row>
    <row r="110" spans="2:3" ht="25.5" x14ac:dyDescent="0.25">
      <c r="B110" s="167" t="s">
        <v>276</v>
      </c>
      <c r="C110" s="128" t="s">
        <v>277</v>
      </c>
    </row>
    <row r="111" spans="2:3" ht="15.75" thickBot="1" x14ac:dyDescent="0.3">
      <c r="B111" s="168"/>
      <c r="C111" s="129" t="s">
        <v>278</v>
      </c>
    </row>
    <row r="112" spans="2:3" x14ac:dyDescent="0.25">
      <c r="B112" s="167" t="s">
        <v>6</v>
      </c>
      <c r="C112" s="132" t="s">
        <v>211</v>
      </c>
    </row>
    <row r="113" spans="2:3" ht="15.75" thickBot="1" x14ac:dyDescent="0.3">
      <c r="B113" s="168"/>
      <c r="C113" s="131" t="s">
        <v>279</v>
      </c>
    </row>
    <row r="114" spans="2:3" x14ac:dyDescent="0.25">
      <c r="B114" s="167" t="s">
        <v>7</v>
      </c>
      <c r="C114" s="132" t="s">
        <v>211</v>
      </c>
    </row>
    <row r="115" spans="2:3" ht="15.75" thickBot="1" x14ac:dyDescent="0.3">
      <c r="B115" s="168"/>
      <c r="C115" s="131" t="s">
        <v>280</v>
      </c>
    </row>
    <row r="116" spans="2:3" x14ac:dyDescent="0.25">
      <c r="B116" s="167" t="s">
        <v>8</v>
      </c>
      <c r="C116" s="132" t="s">
        <v>211</v>
      </c>
    </row>
    <row r="117" spans="2:3" ht="15.75" thickBot="1" x14ac:dyDescent="0.3">
      <c r="B117" s="168"/>
      <c r="C117" s="131" t="s">
        <v>281</v>
      </c>
    </row>
    <row r="118" spans="2:3" x14ac:dyDescent="0.25">
      <c r="B118" s="167" t="s">
        <v>5</v>
      </c>
      <c r="C118" s="132" t="s">
        <v>211</v>
      </c>
    </row>
    <row r="119" spans="2:3" ht="15.75" thickBot="1" x14ac:dyDescent="0.3">
      <c r="B119" s="168"/>
      <c r="C119" s="131" t="s">
        <v>282</v>
      </c>
    </row>
    <row r="120" spans="2:3" ht="15.75" thickBot="1" x14ac:dyDescent="0.3">
      <c r="B120" s="130" t="s">
        <v>42</v>
      </c>
      <c r="C120" s="131" t="s">
        <v>283</v>
      </c>
    </row>
    <row r="121" spans="2:3" x14ac:dyDescent="0.25">
      <c r="B121" s="167" t="s">
        <v>50</v>
      </c>
      <c r="C121" s="132" t="s">
        <v>284</v>
      </c>
    </row>
    <row r="122" spans="2:3" ht="15.75" thickBot="1" x14ac:dyDescent="0.3">
      <c r="B122" s="168"/>
      <c r="C122" s="131" t="s">
        <v>285</v>
      </c>
    </row>
    <row r="123" spans="2:3" x14ac:dyDescent="0.25">
      <c r="B123" s="167" t="s">
        <v>46</v>
      </c>
      <c r="C123" s="132" t="s">
        <v>286</v>
      </c>
    </row>
    <row r="124" spans="2:3" ht="15.75" thickBot="1" x14ac:dyDescent="0.3">
      <c r="B124" s="168"/>
      <c r="C124" s="131" t="s">
        <v>287</v>
      </c>
    </row>
    <row r="125" spans="2:3" x14ac:dyDescent="0.25">
      <c r="B125" s="167" t="s">
        <v>13</v>
      </c>
      <c r="C125" s="132" t="s">
        <v>288</v>
      </c>
    </row>
    <row r="126" spans="2:3" x14ac:dyDescent="0.25">
      <c r="B126" s="169"/>
      <c r="C126" s="132" t="s">
        <v>289</v>
      </c>
    </row>
    <row r="127" spans="2:3" ht="15.75" thickBot="1" x14ac:dyDescent="0.3">
      <c r="B127" s="168"/>
      <c r="C127" s="131" t="s">
        <v>290</v>
      </c>
    </row>
    <row r="128" spans="2:3" x14ac:dyDescent="0.25">
      <c r="B128" s="167" t="s">
        <v>291</v>
      </c>
      <c r="C128" s="132" t="s">
        <v>292</v>
      </c>
    </row>
    <row r="129" spans="2:3" x14ac:dyDescent="0.25">
      <c r="B129" s="169"/>
      <c r="C129" s="132" t="s">
        <v>293</v>
      </c>
    </row>
    <row r="130" spans="2:3" x14ac:dyDescent="0.25">
      <c r="B130" s="169"/>
      <c r="C130" s="132" t="s">
        <v>294</v>
      </c>
    </row>
    <row r="131" spans="2:3" ht="15.75" thickBot="1" x14ac:dyDescent="0.3">
      <c r="B131" s="168"/>
      <c r="C131" s="131" t="s">
        <v>295</v>
      </c>
    </row>
  </sheetData>
  <mergeCells count="46">
    <mergeCell ref="B121:B122"/>
    <mergeCell ref="B123:B124"/>
    <mergeCell ref="B125:B127"/>
    <mergeCell ref="B128:B131"/>
    <mergeCell ref="B108:B109"/>
    <mergeCell ref="B110:B111"/>
    <mergeCell ref="B112:B113"/>
    <mergeCell ref="B114:B115"/>
    <mergeCell ref="B116:B117"/>
    <mergeCell ref="B118:B119"/>
    <mergeCell ref="B106:B107"/>
    <mergeCell ref="B75:B78"/>
    <mergeCell ref="B79:B80"/>
    <mergeCell ref="B81:B82"/>
    <mergeCell ref="B83:B85"/>
    <mergeCell ref="B86:B89"/>
    <mergeCell ref="B91:B92"/>
    <mergeCell ref="B93:B95"/>
    <mergeCell ref="B96:B97"/>
    <mergeCell ref="B98:B100"/>
    <mergeCell ref="B101:B103"/>
    <mergeCell ref="B104:B105"/>
    <mergeCell ref="B72:B74"/>
    <mergeCell ref="B46:B47"/>
    <mergeCell ref="B48:B50"/>
    <mergeCell ref="B51:B53"/>
    <mergeCell ref="B54:B55"/>
    <mergeCell ref="B56:B57"/>
    <mergeCell ref="B58:B59"/>
    <mergeCell ref="B60:B62"/>
    <mergeCell ref="B63:B64"/>
    <mergeCell ref="B65:B67"/>
    <mergeCell ref="B68:B69"/>
    <mergeCell ref="B70:B71"/>
    <mergeCell ref="B44:B45"/>
    <mergeCell ref="B11:B13"/>
    <mergeCell ref="B15:B17"/>
    <mergeCell ref="B18:B20"/>
    <mergeCell ref="B22:B24"/>
    <mergeCell ref="B25:B26"/>
    <mergeCell ref="B27:B29"/>
    <mergeCell ref="B30:B32"/>
    <mergeCell ref="B33:B35"/>
    <mergeCell ref="B36:B38"/>
    <mergeCell ref="B39:B41"/>
    <mergeCell ref="B42:B4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opLeftCell="A25" zoomScale="80" zoomScaleNormal="80" workbookViewId="0">
      <selection activeCell="A32" sqref="A32:XFD32"/>
    </sheetView>
  </sheetViews>
  <sheetFormatPr baseColWidth="10" defaultRowHeight="15" x14ac:dyDescent="0.25"/>
  <cols>
    <col min="1" max="1" width="16.85546875" customWidth="1"/>
  </cols>
  <sheetData>
    <row r="1" spans="1:10" x14ac:dyDescent="0.25">
      <c r="A1" s="139" t="s">
        <v>31</v>
      </c>
      <c r="B1" s="139"/>
      <c r="C1" s="139"/>
      <c r="D1" s="139"/>
      <c r="E1" s="139"/>
      <c r="F1" s="139"/>
      <c r="G1" s="139"/>
      <c r="H1" s="139"/>
      <c r="I1" s="139"/>
      <c r="J1" s="139"/>
    </row>
    <row r="2" spans="1:10" s="8" customFormat="1" ht="34.5" thickBot="1" x14ac:dyDescent="0.3">
      <c r="A2" s="15" t="s">
        <v>0</v>
      </c>
      <c r="B2" s="85" t="s">
        <v>27</v>
      </c>
      <c r="C2" s="85" t="s">
        <v>28</v>
      </c>
      <c r="D2" s="85" t="s">
        <v>29</v>
      </c>
      <c r="E2" s="85" t="s">
        <v>99</v>
      </c>
      <c r="F2" s="85" t="s">
        <v>30</v>
      </c>
      <c r="G2" s="85" t="s">
        <v>69</v>
      </c>
      <c r="H2" s="85" t="s">
        <v>109</v>
      </c>
      <c r="I2" s="85" t="s">
        <v>110</v>
      </c>
      <c r="J2" s="85"/>
    </row>
    <row r="3" spans="1:10" s="8" customFormat="1" ht="15.75" thickBot="1" x14ac:dyDescent="0.3">
      <c r="A3" s="15" t="s">
        <v>5</v>
      </c>
      <c r="B3" s="7">
        <v>27</v>
      </c>
      <c r="C3" s="7">
        <v>27</v>
      </c>
      <c r="D3" s="7">
        <v>27</v>
      </c>
      <c r="E3" s="7">
        <v>27</v>
      </c>
      <c r="F3" s="7">
        <v>27</v>
      </c>
      <c r="G3" s="7">
        <v>27</v>
      </c>
      <c r="H3" s="7">
        <v>27</v>
      </c>
      <c r="I3" s="7">
        <v>27</v>
      </c>
      <c r="J3" s="7"/>
    </row>
    <row r="4" spans="1:10" s="8" customFormat="1" ht="15.75" thickBot="1" x14ac:dyDescent="0.3">
      <c r="A4" s="15" t="s">
        <v>6</v>
      </c>
      <c r="B4" s="7">
        <v>34</v>
      </c>
      <c r="C4" s="7">
        <v>34</v>
      </c>
      <c r="D4" s="7">
        <v>34</v>
      </c>
      <c r="E4" s="7">
        <v>34</v>
      </c>
      <c r="F4" s="7">
        <v>34</v>
      </c>
      <c r="G4" s="7">
        <v>34</v>
      </c>
      <c r="H4" s="7">
        <v>34</v>
      </c>
      <c r="I4" s="7">
        <v>34</v>
      </c>
      <c r="J4" s="7"/>
    </row>
    <row r="5" spans="1:10" s="8" customFormat="1" ht="15.75" thickBot="1" x14ac:dyDescent="0.3">
      <c r="A5" s="15" t="s">
        <v>7</v>
      </c>
      <c r="B5" s="7">
        <v>18</v>
      </c>
      <c r="C5" s="7">
        <v>18</v>
      </c>
      <c r="D5" s="7">
        <v>18</v>
      </c>
      <c r="E5" s="7">
        <v>18</v>
      </c>
      <c r="F5" s="7">
        <v>18</v>
      </c>
      <c r="G5" s="7">
        <v>18</v>
      </c>
      <c r="H5" s="7">
        <v>18</v>
      </c>
      <c r="I5" s="7">
        <v>18</v>
      </c>
      <c r="J5" s="7"/>
    </row>
    <row r="6" spans="1:10" s="8" customFormat="1" ht="15.75" thickBot="1" x14ac:dyDescent="0.3">
      <c r="A6" s="15" t="s">
        <v>8</v>
      </c>
      <c r="B6" s="7">
        <v>62</v>
      </c>
      <c r="C6" s="7">
        <v>62</v>
      </c>
      <c r="D6" s="7">
        <v>62</v>
      </c>
      <c r="E6" s="7">
        <v>62</v>
      </c>
      <c r="F6" s="7">
        <v>62</v>
      </c>
      <c r="G6" s="7">
        <v>62</v>
      </c>
      <c r="H6" s="7">
        <v>62</v>
      </c>
      <c r="I6" s="7">
        <v>62</v>
      </c>
      <c r="J6" s="7"/>
    </row>
    <row r="7" spans="1:10" s="8" customFormat="1" ht="30.75" thickBot="1" x14ac:dyDescent="0.3">
      <c r="A7" s="15" t="s">
        <v>9</v>
      </c>
      <c r="B7" s="7">
        <v>41</v>
      </c>
      <c r="C7" s="7">
        <v>41</v>
      </c>
      <c r="D7" s="7">
        <v>41</v>
      </c>
      <c r="E7" s="7">
        <v>41</v>
      </c>
      <c r="F7" s="7">
        <v>41</v>
      </c>
      <c r="G7" s="7">
        <v>41</v>
      </c>
      <c r="H7" s="7">
        <v>41</v>
      </c>
      <c r="I7" s="7">
        <v>41</v>
      </c>
      <c r="J7" s="7"/>
    </row>
    <row r="8" spans="1:10" s="8" customFormat="1" ht="15.75" thickBot="1" x14ac:dyDescent="0.3">
      <c r="A8" s="15" t="s">
        <v>10</v>
      </c>
      <c r="B8" s="7">
        <v>74</v>
      </c>
      <c r="C8" s="7">
        <v>74</v>
      </c>
      <c r="D8" s="7">
        <v>74</v>
      </c>
      <c r="E8" s="7">
        <v>74</v>
      </c>
      <c r="F8" s="7">
        <v>74</v>
      </c>
      <c r="G8" s="7">
        <v>74</v>
      </c>
      <c r="H8" s="7">
        <v>74</v>
      </c>
      <c r="I8" s="7">
        <v>74</v>
      </c>
      <c r="J8" s="7"/>
    </row>
    <row r="9" spans="1:10" s="8" customFormat="1" ht="15.75" thickBot="1" x14ac:dyDescent="0.3">
      <c r="A9" s="15" t="s">
        <v>12</v>
      </c>
      <c r="B9" s="7">
        <f>SUM(B3:B8)</f>
        <v>256</v>
      </c>
      <c r="C9" s="7">
        <f t="shared" ref="C9:I9" si="0">SUM(C3:C8)</f>
        <v>256</v>
      </c>
      <c r="D9" s="7">
        <f t="shared" si="0"/>
        <v>256</v>
      </c>
      <c r="E9" s="7">
        <f t="shared" si="0"/>
        <v>256</v>
      </c>
      <c r="F9" s="7">
        <f t="shared" si="0"/>
        <v>256</v>
      </c>
      <c r="G9" s="7">
        <f t="shared" si="0"/>
        <v>256</v>
      </c>
      <c r="H9" s="7">
        <f t="shared" si="0"/>
        <v>256</v>
      </c>
      <c r="I9" s="7">
        <f t="shared" si="0"/>
        <v>256</v>
      </c>
      <c r="J9" s="7"/>
    </row>
    <row r="10" spans="1:10" s="8" customFormat="1" x14ac:dyDescent="0.25"/>
    <row r="11" spans="1:10" s="8" customFormat="1" ht="15.75" thickBot="1" x14ac:dyDescent="0.3">
      <c r="A11" s="140" t="s">
        <v>31</v>
      </c>
      <c r="B11" s="141"/>
      <c r="C11" s="141"/>
      <c r="D11" s="141"/>
      <c r="E11" s="141"/>
      <c r="F11" s="141"/>
      <c r="G11" s="141"/>
      <c r="H11" s="141"/>
      <c r="I11" s="141"/>
      <c r="J11" s="142"/>
    </row>
    <row r="12" spans="1:10" s="8" customFormat="1" ht="34.5" thickBot="1" x14ac:dyDescent="0.3">
      <c r="A12" s="20" t="s">
        <v>0</v>
      </c>
      <c r="B12" s="83" t="s">
        <v>27</v>
      </c>
      <c r="C12" s="83" t="s">
        <v>28</v>
      </c>
      <c r="D12" s="83" t="s">
        <v>29</v>
      </c>
      <c r="E12" s="87" t="s">
        <v>99</v>
      </c>
      <c r="F12" s="88" t="s">
        <v>30</v>
      </c>
      <c r="G12" s="83" t="s">
        <v>69</v>
      </c>
      <c r="H12" s="83" t="s">
        <v>109</v>
      </c>
      <c r="I12" s="83" t="s">
        <v>110</v>
      </c>
      <c r="J12" s="2"/>
    </row>
    <row r="13" spans="1:10" s="8" customFormat="1" ht="15.75" thickBot="1" x14ac:dyDescent="0.3">
      <c r="A13" s="41" t="s">
        <v>13</v>
      </c>
      <c r="B13" s="20">
        <v>40</v>
      </c>
      <c r="C13" s="20">
        <v>40</v>
      </c>
      <c r="D13" s="20">
        <v>40</v>
      </c>
      <c r="E13" s="20">
        <v>40</v>
      </c>
      <c r="F13" s="20">
        <v>40</v>
      </c>
      <c r="G13" s="20">
        <v>40</v>
      </c>
      <c r="H13" s="20">
        <v>40</v>
      </c>
      <c r="I13" s="20">
        <v>40</v>
      </c>
      <c r="J13" s="2"/>
    </row>
    <row r="14" spans="1:10" s="8" customFormat="1" ht="15.75" thickBot="1" x14ac:dyDescent="0.3">
      <c r="A14" s="41" t="s">
        <v>14</v>
      </c>
      <c r="B14" s="15">
        <v>44</v>
      </c>
      <c r="C14" s="15">
        <v>44</v>
      </c>
      <c r="D14" s="15">
        <v>44</v>
      </c>
      <c r="E14" s="15">
        <v>44</v>
      </c>
      <c r="F14" s="15">
        <v>44</v>
      </c>
      <c r="G14" s="15">
        <v>44</v>
      </c>
      <c r="H14" s="15">
        <v>44</v>
      </c>
      <c r="I14" s="15">
        <v>44</v>
      </c>
      <c r="J14" s="2"/>
    </row>
    <row r="15" spans="1:10" s="8" customFormat="1" ht="30.75" thickBot="1" x14ac:dyDescent="0.3">
      <c r="A15" s="38" t="s">
        <v>15</v>
      </c>
      <c r="B15" s="20">
        <v>60</v>
      </c>
      <c r="C15" s="20">
        <v>60</v>
      </c>
      <c r="D15" s="20">
        <v>60</v>
      </c>
      <c r="E15" s="20">
        <v>60</v>
      </c>
      <c r="F15" s="20">
        <v>60</v>
      </c>
      <c r="G15" s="20">
        <v>60</v>
      </c>
      <c r="H15" s="20">
        <v>60</v>
      </c>
      <c r="I15" s="20">
        <v>60</v>
      </c>
      <c r="J15" s="27"/>
    </row>
    <row r="16" spans="1:10" s="8" customFormat="1" ht="15.75" thickBot="1" x14ac:dyDescent="0.3">
      <c r="A16" s="38" t="s">
        <v>16</v>
      </c>
      <c r="B16" s="20">
        <v>58</v>
      </c>
      <c r="C16" s="20">
        <v>58</v>
      </c>
      <c r="D16" s="20">
        <v>58</v>
      </c>
      <c r="E16" s="20">
        <v>58</v>
      </c>
      <c r="F16" s="20">
        <v>58</v>
      </c>
      <c r="G16" s="20">
        <v>58</v>
      </c>
      <c r="H16" s="20">
        <v>58</v>
      </c>
      <c r="I16" s="20">
        <v>58</v>
      </c>
      <c r="J16" s="27"/>
    </row>
    <row r="17" spans="1:10" s="8" customFormat="1" ht="15.75" thickBot="1" x14ac:dyDescent="0.3">
      <c r="A17" s="77" t="s">
        <v>12</v>
      </c>
      <c r="B17" s="89">
        <f>SUM(B13:B16)</f>
        <v>202</v>
      </c>
      <c r="C17" s="64">
        <f t="shared" ref="C17:I17" si="1">SUM(C13:C16)</f>
        <v>202</v>
      </c>
      <c r="D17" s="89">
        <f t="shared" si="1"/>
        <v>202</v>
      </c>
      <c r="E17" s="90">
        <f t="shared" si="1"/>
        <v>202</v>
      </c>
      <c r="F17" s="91">
        <f t="shared" si="1"/>
        <v>202</v>
      </c>
      <c r="G17" s="91">
        <f t="shared" si="1"/>
        <v>202</v>
      </c>
      <c r="H17" s="91">
        <f t="shared" si="1"/>
        <v>202</v>
      </c>
      <c r="I17" s="92">
        <f t="shared" si="1"/>
        <v>202</v>
      </c>
      <c r="J17" s="27"/>
    </row>
    <row r="18" spans="1:10" s="8" customFormat="1" x14ac:dyDescent="0.25"/>
    <row r="19" spans="1:10" s="8" customFormat="1" ht="15.75" thickBot="1" x14ac:dyDescent="0.3">
      <c r="A19" s="138" t="s">
        <v>31</v>
      </c>
      <c r="B19" s="138"/>
      <c r="C19" s="138"/>
      <c r="D19" s="138"/>
      <c r="E19" s="138"/>
      <c r="F19" s="138"/>
      <c r="G19" s="138"/>
      <c r="H19" s="138"/>
      <c r="I19" s="138"/>
      <c r="J19" s="138"/>
    </row>
    <row r="20" spans="1:10" s="8" customFormat="1" ht="34.5" thickBot="1" x14ac:dyDescent="0.3">
      <c r="A20" s="20" t="s">
        <v>0</v>
      </c>
      <c r="B20" s="85" t="s">
        <v>27</v>
      </c>
      <c r="C20" s="85" t="s">
        <v>28</v>
      </c>
      <c r="D20" s="85" t="s">
        <v>29</v>
      </c>
      <c r="E20" s="85" t="s">
        <v>99</v>
      </c>
      <c r="F20" s="85" t="s">
        <v>30</v>
      </c>
      <c r="G20" s="85" t="s">
        <v>69</v>
      </c>
      <c r="H20" s="85" t="s">
        <v>109</v>
      </c>
      <c r="I20" s="85" t="s">
        <v>110</v>
      </c>
      <c r="J20" s="83"/>
    </row>
    <row r="21" spans="1:10" s="8" customFormat="1" ht="15.75" thickBot="1" x14ac:dyDescent="0.3">
      <c r="A21" s="15" t="s">
        <v>17</v>
      </c>
      <c r="B21" s="7">
        <v>67</v>
      </c>
      <c r="C21" s="7">
        <v>67</v>
      </c>
      <c r="D21" s="7">
        <v>67</v>
      </c>
      <c r="E21" s="7">
        <v>67</v>
      </c>
      <c r="F21" s="7">
        <v>67</v>
      </c>
      <c r="G21" s="7">
        <v>67</v>
      </c>
      <c r="H21" s="7">
        <v>67</v>
      </c>
      <c r="I21" s="7">
        <v>67</v>
      </c>
      <c r="J21" s="7"/>
    </row>
    <row r="22" spans="1:10" s="8" customFormat="1" ht="15.75" thickBot="1" x14ac:dyDescent="0.3">
      <c r="A22" s="15" t="s">
        <v>18</v>
      </c>
      <c r="B22" s="7">
        <v>58</v>
      </c>
      <c r="C22" s="7">
        <v>58</v>
      </c>
      <c r="D22" s="7">
        <v>58</v>
      </c>
      <c r="E22" s="7">
        <v>58</v>
      </c>
      <c r="F22" s="7">
        <v>58</v>
      </c>
      <c r="G22" s="7">
        <v>58</v>
      </c>
      <c r="H22" s="7">
        <v>58</v>
      </c>
      <c r="I22" s="7">
        <v>58</v>
      </c>
      <c r="J22" s="7"/>
    </row>
    <row r="23" spans="1:10" s="8" customFormat="1" ht="15.75" thickBot="1" x14ac:dyDescent="0.3">
      <c r="A23" s="15" t="s">
        <v>19</v>
      </c>
      <c r="B23" s="7">
        <v>22</v>
      </c>
      <c r="C23" s="7">
        <v>22</v>
      </c>
      <c r="D23" s="7">
        <v>22</v>
      </c>
      <c r="E23" s="7">
        <v>22</v>
      </c>
      <c r="F23" s="7">
        <v>22</v>
      </c>
      <c r="G23" s="7">
        <v>22</v>
      </c>
      <c r="H23" s="7">
        <v>22</v>
      </c>
      <c r="I23" s="7">
        <v>22</v>
      </c>
      <c r="J23" s="7"/>
    </row>
    <row r="24" spans="1:10" s="8" customFormat="1" ht="30.75" thickBot="1" x14ac:dyDescent="0.3">
      <c r="A24" s="15" t="s">
        <v>20</v>
      </c>
      <c r="B24" s="7">
        <v>19</v>
      </c>
      <c r="C24" s="7">
        <v>19</v>
      </c>
      <c r="D24" s="7">
        <v>19</v>
      </c>
      <c r="E24" s="7">
        <v>19</v>
      </c>
      <c r="F24" s="7">
        <v>19</v>
      </c>
      <c r="G24" s="7">
        <v>19</v>
      </c>
      <c r="H24" s="7">
        <v>19</v>
      </c>
      <c r="I24" s="7">
        <v>19</v>
      </c>
      <c r="J24" s="7"/>
    </row>
    <row r="25" spans="1:10" s="8" customFormat="1" ht="15.75" thickBot="1" x14ac:dyDescent="0.3">
      <c r="A25" s="15" t="s">
        <v>21</v>
      </c>
      <c r="B25" s="7">
        <v>66</v>
      </c>
      <c r="C25" s="7">
        <v>66</v>
      </c>
      <c r="D25" s="7">
        <v>66</v>
      </c>
      <c r="E25" s="7">
        <v>66</v>
      </c>
      <c r="F25" s="7">
        <v>66</v>
      </c>
      <c r="G25" s="7">
        <v>66</v>
      </c>
      <c r="H25" s="7">
        <v>66</v>
      </c>
      <c r="I25" s="7">
        <v>66</v>
      </c>
      <c r="J25" s="7"/>
    </row>
    <row r="26" spans="1:10" s="8" customFormat="1" ht="15.75" thickBot="1" x14ac:dyDescent="0.3">
      <c r="A26" s="15" t="s">
        <v>22</v>
      </c>
      <c r="B26" s="7">
        <v>19</v>
      </c>
      <c r="C26" s="7">
        <v>19</v>
      </c>
      <c r="D26" s="7">
        <v>19</v>
      </c>
      <c r="E26" s="7">
        <v>19</v>
      </c>
      <c r="F26" s="7">
        <v>19</v>
      </c>
      <c r="G26" s="7">
        <v>19</v>
      </c>
      <c r="H26" s="7">
        <v>19</v>
      </c>
      <c r="I26" s="7">
        <v>19</v>
      </c>
      <c r="J26" s="7"/>
    </row>
    <row r="27" spans="1:10" s="8" customFormat="1" ht="15.75" thickBot="1" x14ac:dyDescent="0.3">
      <c r="A27" s="15" t="s">
        <v>23</v>
      </c>
      <c r="B27" s="7">
        <v>57</v>
      </c>
      <c r="C27" s="7">
        <v>57</v>
      </c>
      <c r="D27" s="7">
        <v>57</v>
      </c>
      <c r="E27" s="7">
        <v>57</v>
      </c>
      <c r="F27" s="7">
        <v>57</v>
      </c>
      <c r="G27" s="7">
        <v>57</v>
      </c>
      <c r="H27" s="7">
        <v>57</v>
      </c>
      <c r="I27" s="7">
        <v>57</v>
      </c>
      <c r="J27" s="7"/>
    </row>
    <row r="28" spans="1:10" s="8" customFormat="1" ht="15.75" thickBot="1" x14ac:dyDescent="0.3">
      <c r="A28" s="15" t="s">
        <v>24</v>
      </c>
      <c r="B28" s="7">
        <v>74</v>
      </c>
      <c r="C28" s="7">
        <v>74</v>
      </c>
      <c r="D28" s="7">
        <v>74</v>
      </c>
      <c r="E28" s="7">
        <v>74</v>
      </c>
      <c r="F28" s="7">
        <v>74</v>
      </c>
      <c r="G28" s="7">
        <v>74</v>
      </c>
      <c r="H28" s="7">
        <v>74</v>
      </c>
      <c r="I28" s="7">
        <v>74</v>
      </c>
      <c r="J28" s="7"/>
    </row>
    <row r="29" spans="1:10" s="8" customFormat="1" ht="15.75" thickBot="1" x14ac:dyDescent="0.3">
      <c r="A29" s="15" t="s">
        <v>25</v>
      </c>
      <c r="B29" s="7">
        <v>58</v>
      </c>
      <c r="C29" s="7">
        <v>58</v>
      </c>
      <c r="D29" s="7">
        <v>58</v>
      </c>
      <c r="E29" s="7">
        <v>58</v>
      </c>
      <c r="F29" s="7">
        <v>58</v>
      </c>
      <c r="G29" s="7">
        <v>58</v>
      </c>
      <c r="H29" s="7">
        <v>58</v>
      </c>
      <c r="I29" s="7">
        <v>58</v>
      </c>
      <c r="J29" s="7"/>
    </row>
    <row r="30" spans="1:10" s="8" customFormat="1" ht="15.75" thickBot="1" x14ac:dyDescent="0.3">
      <c r="A30" s="53" t="s">
        <v>12</v>
      </c>
      <c r="B30" s="19">
        <f>SUM(B21:B29)</f>
        <v>440</v>
      </c>
      <c r="C30" s="19">
        <f t="shared" ref="C30:I30" si="2">SUM(C21:C29)</f>
        <v>440</v>
      </c>
      <c r="D30" s="19">
        <f t="shared" si="2"/>
        <v>440</v>
      </c>
      <c r="E30" s="19">
        <f t="shared" si="2"/>
        <v>440</v>
      </c>
      <c r="F30" s="19">
        <f t="shared" si="2"/>
        <v>440</v>
      </c>
      <c r="G30" s="19">
        <f t="shared" si="2"/>
        <v>440</v>
      </c>
      <c r="H30" s="19">
        <f t="shared" si="2"/>
        <v>440</v>
      </c>
      <c r="I30" s="19">
        <f t="shared" si="2"/>
        <v>440</v>
      </c>
      <c r="J30" s="7">
        <f>SUM(J21:J29)</f>
        <v>0</v>
      </c>
    </row>
    <row r="31" spans="1:10" s="8" customFormat="1" x14ac:dyDescent="0.25"/>
    <row r="32" spans="1:10" s="8" customFormat="1" ht="15.75" thickBot="1" x14ac:dyDescent="0.3">
      <c r="A32" s="138" t="s">
        <v>31</v>
      </c>
      <c r="B32" s="138"/>
      <c r="C32" s="138"/>
      <c r="D32" s="138"/>
      <c r="E32" s="138"/>
      <c r="F32" s="138"/>
      <c r="G32" s="138"/>
      <c r="H32" s="138"/>
      <c r="I32" s="138"/>
      <c r="J32" s="138"/>
    </row>
    <row r="33" spans="1:10" s="8" customFormat="1" ht="34.5" thickBot="1" x14ac:dyDescent="0.3">
      <c r="A33" s="20" t="s">
        <v>0</v>
      </c>
      <c r="B33" s="85" t="s">
        <v>27</v>
      </c>
      <c r="C33" s="85" t="s">
        <v>28</v>
      </c>
      <c r="D33" s="85" t="s">
        <v>29</v>
      </c>
      <c r="E33" s="85" t="s">
        <v>99</v>
      </c>
      <c r="F33" s="85" t="s">
        <v>30</v>
      </c>
      <c r="G33" s="85" t="s">
        <v>69</v>
      </c>
      <c r="H33" s="85" t="s">
        <v>109</v>
      </c>
      <c r="I33" s="85" t="s">
        <v>110</v>
      </c>
      <c r="J33" s="83"/>
    </row>
    <row r="34" spans="1:10" s="8" customFormat="1" ht="30" x14ac:dyDescent="0.25">
      <c r="A34" s="5" t="s">
        <v>26</v>
      </c>
      <c r="B34" s="16">
        <v>54</v>
      </c>
      <c r="C34" s="16">
        <v>54</v>
      </c>
      <c r="D34" s="16">
        <v>54</v>
      </c>
      <c r="E34" s="16">
        <v>54</v>
      </c>
      <c r="F34" s="16">
        <v>54</v>
      </c>
      <c r="G34" s="16">
        <v>54</v>
      </c>
      <c r="H34" s="16">
        <v>54</v>
      </c>
      <c r="I34" s="16">
        <v>54</v>
      </c>
      <c r="J34" s="2"/>
    </row>
    <row r="35" spans="1:10" s="8" customFormat="1" x14ac:dyDescent="0.25">
      <c r="A35" s="2" t="s">
        <v>12</v>
      </c>
      <c r="B35" s="2">
        <f>SUM(B34)</f>
        <v>54</v>
      </c>
      <c r="C35" s="2">
        <f t="shared" ref="C35:I35" si="3">SUM(C34)</f>
        <v>54</v>
      </c>
      <c r="D35" s="2">
        <f t="shared" si="3"/>
        <v>54</v>
      </c>
      <c r="E35" s="2">
        <f t="shared" si="3"/>
        <v>54</v>
      </c>
      <c r="F35" s="2">
        <f t="shared" si="3"/>
        <v>54</v>
      </c>
      <c r="G35" s="2">
        <f t="shared" si="3"/>
        <v>54</v>
      </c>
      <c r="H35" s="2">
        <f t="shared" si="3"/>
        <v>54</v>
      </c>
      <c r="I35" s="2">
        <f t="shared" si="3"/>
        <v>54</v>
      </c>
      <c r="J35" s="2"/>
    </row>
    <row r="36" spans="1:10" s="8" customFormat="1" x14ac:dyDescent="0.25"/>
    <row r="37" spans="1:10" s="8" customFormat="1" x14ac:dyDescent="0.25"/>
    <row r="38" spans="1:10" s="8" customFormat="1" x14ac:dyDescent="0.25">
      <c r="A38" s="133" t="s">
        <v>12</v>
      </c>
      <c r="B38" s="133"/>
      <c r="C38" s="133"/>
      <c r="D38" s="133"/>
      <c r="E38" s="133"/>
      <c r="F38" s="133"/>
      <c r="G38" s="133"/>
      <c r="H38" s="133"/>
      <c r="I38" s="133"/>
      <c r="J38" s="2">
        <f>SUM(J35+J30+J17+J9)</f>
        <v>0</v>
      </c>
    </row>
    <row r="39" spans="1:10" s="8" customFormat="1" x14ac:dyDescent="0.25"/>
    <row r="40" spans="1:10" s="8" customFormat="1" x14ac:dyDescent="0.25">
      <c r="A40" s="8" t="s">
        <v>83</v>
      </c>
      <c r="B40" s="8">
        <f t="shared" ref="B40:I40" si="4">SUM(B35+B30+B17+B9)</f>
        <v>952</v>
      </c>
      <c r="C40" s="8">
        <f t="shared" si="4"/>
        <v>952</v>
      </c>
      <c r="D40" s="8">
        <f t="shared" si="4"/>
        <v>952</v>
      </c>
      <c r="E40" s="8">
        <f t="shared" si="4"/>
        <v>952</v>
      </c>
      <c r="F40" s="8">
        <f t="shared" si="4"/>
        <v>952</v>
      </c>
      <c r="G40" s="8">
        <f t="shared" si="4"/>
        <v>952</v>
      </c>
      <c r="H40" s="8">
        <f t="shared" si="4"/>
        <v>952</v>
      </c>
      <c r="I40" s="8">
        <f t="shared" si="4"/>
        <v>952</v>
      </c>
    </row>
    <row r="41" spans="1:10" s="8" customFormat="1" x14ac:dyDescent="0.25"/>
    <row r="42" spans="1:10" s="8" customFormat="1" x14ac:dyDescent="0.25">
      <c r="G42" s="8">
        <f>SUM(B40:I40)</f>
        <v>7616</v>
      </c>
    </row>
    <row r="43" spans="1:10" s="8" customFormat="1" x14ac:dyDescent="0.25"/>
  </sheetData>
  <mergeCells count="5">
    <mergeCell ref="A32:J32"/>
    <mergeCell ref="A38:I38"/>
    <mergeCell ref="A1:J1"/>
    <mergeCell ref="A11:J11"/>
    <mergeCell ref="A19:J19"/>
  </mergeCells>
  <pageMargins left="0.7" right="0.7" top="0.75" bottom="0.75" header="0.3" footer="0.3"/>
  <pageSetup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topLeftCell="A28" zoomScale="80" zoomScaleNormal="80" workbookViewId="0">
      <selection activeCell="A32" sqref="A32:XFD32"/>
    </sheetView>
  </sheetViews>
  <sheetFormatPr baseColWidth="10" defaultRowHeight="15" x14ac:dyDescent="0.25"/>
  <cols>
    <col min="1" max="1" width="14.140625" customWidth="1"/>
    <col min="2" max="2" width="12.85546875" customWidth="1"/>
    <col min="4" max="4" width="16" customWidth="1"/>
    <col min="5" max="5" width="14.5703125" customWidth="1"/>
    <col min="6" max="6" width="17.5703125" customWidth="1"/>
    <col min="8" max="8" width="13.140625" customWidth="1"/>
    <col min="9" max="9" width="15.85546875" customWidth="1"/>
    <col min="10" max="10" width="13.5703125" bestFit="1" customWidth="1"/>
  </cols>
  <sheetData>
    <row r="1" spans="1:15" ht="15.75" thickBot="1" x14ac:dyDescent="0.3">
      <c r="A1" s="143" t="s">
        <v>37</v>
      </c>
      <c r="B1" s="143"/>
      <c r="C1" s="143"/>
      <c r="D1" s="143"/>
      <c r="E1" s="143"/>
      <c r="F1" s="143"/>
      <c r="G1" s="143"/>
      <c r="H1" s="143"/>
      <c r="I1" s="143"/>
      <c r="J1" s="143"/>
    </row>
    <row r="2" spans="1:15" s="8" customFormat="1" ht="34.5" thickBot="1" x14ac:dyDescent="0.3">
      <c r="A2" s="20" t="s">
        <v>0</v>
      </c>
      <c r="B2" s="83" t="s">
        <v>32</v>
      </c>
      <c r="C2" s="83" t="s">
        <v>33</v>
      </c>
      <c r="D2" s="83" t="s">
        <v>34</v>
      </c>
      <c r="E2" s="83" t="s">
        <v>35</v>
      </c>
      <c r="F2" s="83" t="s">
        <v>111</v>
      </c>
      <c r="G2" s="83" t="s">
        <v>36</v>
      </c>
      <c r="H2" s="83" t="s">
        <v>112</v>
      </c>
      <c r="I2" s="83" t="s">
        <v>71</v>
      </c>
      <c r="J2" s="83"/>
      <c r="M2" s="4"/>
      <c r="N2" s="84"/>
      <c r="O2" s="18"/>
    </row>
    <row r="3" spans="1:15" s="8" customFormat="1" ht="15.75" thickBot="1" x14ac:dyDescent="0.3">
      <c r="A3" s="15" t="s">
        <v>5</v>
      </c>
      <c r="B3" s="7">
        <v>22</v>
      </c>
      <c r="C3" s="7">
        <v>22</v>
      </c>
      <c r="D3" s="7">
        <v>22</v>
      </c>
      <c r="E3" s="7">
        <v>22</v>
      </c>
      <c r="F3" s="7">
        <v>22</v>
      </c>
      <c r="G3" s="7">
        <v>22</v>
      </c>
      <c r="H3" s="7">
        <v>22</v>
      </c>
      <c r="I3" s="7">
        <v>22</v>
      </c>
      <c r="J3" s="7"/>
      <c r="M3" s="4"/>
      <c r="N3" s="4"/>
      <c r="O3" s="18"/>
    </row>
    <row r="4" spans="1:15" s="8" customFormat="1" ht="15.75" thickBot="1" x14ac:dyDescent="0.3">
      <c r="A4" s="15" t="s">
        <v>6</v>
      </c>
      <c r="B4" s="7">
        <v>26</v>
      </c>
      <c r="C4" s="7">
        <v>26</v>
      </c>
      <c r="D4" s="7">
        <v>26</v>
      </c>
      <c r="E4" s="7">
        <v>26</v>
      </c>
      <c r="F4" s="7">
        <v>26</v>
      </c>
      <c r="G4" s="7">
        <v>26</v>
      </c>
      <c r="H4" s="7">
        <v>26</v>
      </c>
      <c r="I4" s="7">
        <v>26</v>
      </c>
      <c r="J4" s="7"/>
      <c r="M4" s="4"/>
      <c r="N4" s="4"/>
      <c r="O4" s="18"/>
    </row>
    <row r="5" spans="1:15" s="8" customFormat="1" ht="15.75" thickBot="1" x14ac:dyDescent="0.3">
      <c r="A5" s="15" t="s">
        <v>7</v>
      </c>
      <c r="B5" s="7">
        <v>16</v>
      </c>
      <c r="C5" s="7">
        <v>16</v>
      </c>
      <c r="D5" s="7">
        <v>16</v>
      </c>
      <c r="E5" s="7">
        <v>16</v>
      </c>
      <c r="F5" s="7">
        <v>16</v>
      </c>
      <c r="G5" s="7">
        <v>16</v>
      </c>
      <c r="H5" s="7">
        <v>16</v>
      </c>
      <c r="I5" s="7">
        <v>16</v>
      </c>
      <c r="J5" s="7"/>
      <c r="M5" s="4"/>
      <c r="N5" s="4"/>
      <c r="O5" s="18"/>
    </row>
    <row r="6" spans="1:15" s="8" customFormat="1" ht="15.75" thickBot="1" x14ac:dyDescent="0.3">
      <c r="A6" s="15" t="s">
        <v>8</v>
      </c>
      <c r="B6" s="7">
        <v>49</v>
      </c>
      <c r="C6" s="7">
        <v>49</v>
      </c>
      <c r="D6" s="7">
        <v>49</v>
      </c>
      <c r="E6" s="7">
        <v>49</v>
      </c>
      <c r="F6" s="7">
        <v>49</v>
      </c>
      <c r="G6" s="7">
        <v>49</v>
      </c>
      <c r="H6" s="7">
        <v>49</v>
      </c>
      <c r="I6" s="7">
        <v>49</v>
      </c>
      <c r="J6" s="7"/>
      <c r="M6" s="4"/>
      <c r="N6" s="4"/>
      <c r="O6" s="18"/>
    </row>
    <row r="7" spans="1:15" s="8" customFormat="1" ht="30.75" thickBot="1" x14ac:dyDescent="0.3">
      <c r="A7" s="15" t="s">
        <v>9</v>
      </c>
      <c r="B7" s="7">
        <v>40</v>
      </c>
      <c r="C7" s="7">
        <v>40</v>
      </c>
      <c r="D7" s="7">
        <v>40</v>
      </c>
      <c r="E7" s="7">
        <v>40</v>
      </c>
      <c r="F7" s="7">
        <v>40</v>
      </c>
      <c r="G7" s="7">
        <v>40</v>
      </c>
      <c r="H7" s="7">
        <v>40</v>
      </c>
      <c r="I7" s="7">
        <v>40</v>
      </c>
      <c r="J7" s="7"/>
      <c r="M7" s="4"/>
      <c r="N7" s="4"/>
      <c r="O7" s="18"/>
    </row>
    <row r="8" spans="1:15" s="8" customFormat="1" ht="15.75" thickBot="1" x14ac:dyDescent="0.3">
      <c r="A8" s="15" t="s">
        <v>10</v>
      </c>
      <c r="B8" s="7">
        <v>53</v>
      </c>
      <c r="C8" s="7">
        <v>53</v>
      </c>
      <c r="D8" s="7">
        <v>53</v>
      </c>
      <c r="E8" s="7">
        <v>53</v>
      </c>
      <c r="F8" s="7">
        <v>53</v>
      </c>
      <c r="G8" s="7">
        <v>53</v>
      </c>
      <c r="H8" s="7">
        <v>53</v>
      </c>
      <c r="I8" s="7">
        <v>53</v>
      </c>
      <c r="J8" s="7"/>
      <c r="M8" s="4"/>
      <c r="N8" s="4"/>
      <c r="O8" s="18"/>
    </row>
    <row r="9" spans="1:15" s="8" customFormat="1" ht="15.75" thickBot="1" x14ac:dyDescent="0.3">
      <c r="A9" s="15" t="s">
        <v>12</v>
      </c>
      <c r="B9" s="7">
        <f>SUM(B3:B8)</f>
        <v>206</v>
      </c>
      <c r="C9" s="7">
        <f t="shared" ref="C9:I9" si="0">SUM(C3:C8)</f>
        <v>206</v>
      </c>
      <c r="D9" s="7">
        <f t="shared" si="0"/>
        <v>206</v>
      </c>
      <c r="E9" s="7">
        <f t="shared" si="0"/>
        <v>206</v>
      </c>
      <c r="F9" s="7">
        <f t="shared" si="0"/>
        <v>206</v>
      </c>
      <c r="G9" s="7">
        <f t="shared" si="0"/>
        <v>206</v>
      </c>
      <c r="H9" s="7">
        <f t="shared" si="0"/>
        <v>206</v>
      </c>
      <c r="I9" s="7">
        <f t="shared" si="0"/>
        <v>206</v>
      </c>
      <c r="J9" s="7"/>
      <c r="M9" s="4"/>
      <c r="N9" s="4"/>
      <c r="O9" s="18"/>
    </row>
    <row r="10" spans="1:15" s="8" customFormat="1" x14ac:dyDescent="0.25">
      <c r="M10" s="4"/>
      <c r="N10" s="4"/>
      <c r="O10" s="18"/>
    </row>
    <row r="11" spans="1:15" s="8" customFormat="1" ht="15.75" thickBot="1" x14ac:dyDescent="0.3">
      <c r="A11" s="138" t="s">
        <v>37</v>
      </c>
      <c r="B11" s="138"/>
      <c r="C11" s="138"/>
      <c r="D11" s="138"/>
      <c r="E11" s="138"/>
      <c r="F11" s="138"/>
      <c r="G11" s="138"/>
      <c r="H11" s="138"/>
      <c r="I11" s="138"/>
      <c r="J11" s="138"/>
      <c r="M11" s="4"/>
      <c r="N11" s="4"/>
      <c r="O11" s="18"/>
    </row>
    <row r="12" spans="1:15" s="8" customFormat="1" ht="34.5" thickBot="1" x14ac:dyDescent="0.3">
      <c r="A12" s="20" t="s">
        <v>0</v>
      </c>
      <c r="B12" s="83" t="s">
        <v>32</v>
      </c>
      <c r="C12" s="83" t="s">
        <v>33</v>
      </c>
      <c r="D12" s="83" t="s">
        <v>34</v>
      </c>
      <c r="E12" s="83" t="s">
        <v>35</v>
      </c>
      <c r="F12" s="85" t="s">
        <v>111</v>
      </c>
      <c r="G12" s="85" t="s">
        <v>36</v>
      </c>
      <c r="H12" s="85" t="s">
        <v>112</v>
      </c>
      <c r="I12" s="85" t="s">
        <v>71</v>
      </c>
      <c r="J12" s="83"/>
      <c r="M12" s="18"/>
      <c r="N12" s="4"/>
      <c r="O12" s="18"/>
    </row>
    <row r="13" spans="1:15" s="8" customFormat="1" ht="15.75" thickBot="1" x14ac:dyDescent="0.3">
      <c r="A13" s="15" t="s">
        <v>13</v>
      </c>
      <c r="B13" s="7">
        <v>27</v>
      </c>
      <c r="C13" s="7">
        <v>27</v>
      </c>
      <c r="D13" s="7">
        <v>27</v>
      </c>
      <c r="E13" s="7">
        <v>27</v>
      </c>
      <c r="F13" s="7">
        <v>27</v>
      </c>
      <c r="G13" s="7">
        <v>27</v>
      </c>
      <c r="H13" s="7">
        <v>27</v>
      </c>
      <c r="I13" s="7">
        <v>27</v>
      </c>
      <c r="J13" s="7"/>
    </row>
    <row r="14" spans="1:15" s="8" customFormat="1" ht="15.75" thickBot="1" x14ac:dyDescent="0.3">
      <c r="A14" s="15" t="s">
        <v>14</v>
      </c>
      <c r="B14" s="7">
        <v>40</v>
      </c>
      <c r="C14" s="7">
        <v>40</v>
      </c>
      <c r="D14" s="7">
        <v>40</v>
      </c>
      <c r="E14" s="7">
        <v>40</v>
      </c>
      <c r="F14" s="7">
        <v>40</v>
      </c>
      <c r="G14" s="7">
        <v>40</v>
      </c>
      <c r="H14" s="7">
        <v>40</v>
      </c>
      <c r="I14" s="7">
        <v>40</v>
      </c>
      <c r="J14" s="7"/>
    </row>
    <row r="15" spans="1:15" s="8" customFormat="1" ht="30.75" thickBot="1" x14ac:dyDescent="0.3">
      <c r="A15" s="15" t="s">
        <v>15</v>
      </c>
      <c r="B15" s="7">
        <v>49</v>
      </c>
      <c r="C15" s="7">
        <v>49</v>
      </c>
      <c r="D15" s="7">
        <v>49</v>
      </c>
      <c r="E15" s="7">
        <v>49</v>
      </c>
      <c r="F15" s="7">
        <v>49</v>
      </c>
      <c r="G15" s="7">
        <v>49</v>
      </c>
      <c r="H15" s="7">
        <v>49</v>
      </c>
      <c r="I15" s="7">
        <v>49</v>
      </c>
      <c r="J15" s="7"/>
    </row>
    <row r="16" spans="1:15" s="8" customFormat="1" ht="15.75" thickBot="1" x14ac:dyDescent="0.3">
      <c r="A16" s="5" t="s">
        <v>16</v>
      </c>
      <c r="B16" s="16">
        <v>44</v>
      </c>
      <c r="C16" s="16">
        <v>44</v>
      </c>
      <c r="D16" s="16">
        <v>44</v>
      </c>
      <c r="E16" s="16">
        <v>44</v>
      </c>
      <c r="F16" s="16">
        <v>44</v>
      </c>
      <c r="G16" s="16">
        <v>44</v>
      </c>
      <c r="H16" s="16">
        <v>44</v>
      </c>
      <c r="I16" s="16">
        <v>44</v>
      </c>
      <c r="J16" s="7"/>
    </row>
    <row r="17" spans="1:10" s="8" customFormat="1" x14ac:dyDescent="0.25">
      <c r="A17" s="1" t="s">
        <v>12</v>
      </c>
      <c r="B17" s="2">
        <f>SUM(B13:B16)</f>
        <v>160</v>
      </c>
      <c r="C17" s="2">
        <f>SUM(C13:C16)</f>
        <v>160</v>
      </c>
      <c r="D17" s="2">
        <f t="shared" ref="D17:I17" si="1">SUM(D13:D16)</f>
        <v>160</v>
      </c>
      <c r="E17" s="2">
        <f t="shared" si="1"/>
        <v>160</v>
      </c>
      <c r="F17" s="2">
        <f t="shared" si="1"/>
        <v>160</v>
      </c>
      <c r="G17" s="2">
        <f t="shared" si="1"/>
        <v>160</v>
      </c>
      <c r="H17" s="2">
        <f t="shared" si="1"/>
        <v>160</v>
      </c>
      <c r="I17" s="2">
        <f t="shared" si="1"/>
        <v>160</v>
      </c>
      <c r="J17" s="2"/>
    </row>
    <row r="18" spans="1:10" s="8" customFormat="1" x14ac:dyDescent="0.25"/>
    <row r="19" spans="1:10" s="8" customFormat="1" ht="15.75" thickBot="1" x14ac:dyDescent="0.3">
      <c r="A19" s="138" t="s">
        <v>37</v>
      </c>
      <c r="B19" s="138"/>
      <c r="C19" s="138"/>
      <c r="D19" s="138"/>
      <c r="E19" s="138"/>
      <c r="F19" s="138"/>
      <c r="G19" s="138"/>
      <c r="H19" s="138"/>
      <c r="I19" s="138"/>
      <c r="J19" s="138"/>
    </row>
    <row r="20" spans="1:10" s="8" customFormat="1" ht="34.5" thickBot="1" x14ac:dyDescent="0.3">
      <c r="A20" s="20" t="s">
        <v>0</v>
      </c>
      <c r="B20" s="83" t="s">
        <v>32</v>
      </c>
      <c r="C20" s="83" t="s">
        <v>33</v>
      </c>
      <c r="D20" s="83" t="s">
        <v>34</v>
      </c>
      <c r="E20" s="83" t="s">
        <v>35</v>
      </c>
      <c r="F20" s="85" t="s">
        <v>111</v>
      </c>
      <c r="G20" s="85" t="s">
        <v>36</v>
      </c>
      <c r="H20" s="85" t="s">
        <v>112</v>
      </c>
      <c r="I20" s="85" t="s">
        <v>71</v>
      </c>
      <c r="J20" s="83"/>
    </row>
    <row r="21" spans="1:10" s="8" customFormat="1" ht="15.75" thickBot="1" x14ac:dyDescent="0.3">
      <c r="A21" s="15" t="s">
        <v>17</v>
      </c>
      <c r="B21" s="7">
        <v>72</v>
      </c>
      <c r="C21" s="7">
        <v>72</v>
      </c>
      <c r="D21" s="7">
        <v>72</v>
      </c>
      <c r="E21" s="7">
        <v>72</v>
      </c>
      <c r="F21" s="7">
        <v>72</v>
      </c>
      <c r="G21" s="7">
        <v>72</v>
      </c>
      <c r="H21" s="7">
        <v>72</v>
      </c>
      <c r="I21" s="7">
        <v>72</v>
      </c>
      <c r="J21" s="19"/>
    </row>
    <row r="22" spans="1:10" s="8" customFormat="1" ht="30.75" thickBot="1" x14ac:dyDescent="0.3">
      <c r="A22" s="15" t="s">
        <v>18</v>
      </c>
      <c r="B22" s="7">
        <v>41</v>
      </c>
      <c r="C22" s="7">
        <v>41</v>
      </c>
      <c r="D22" s="7">
        <v>41</v>
      </c>
      <c r="E22" s="7">
        <v>41</v>
      </c>
      <c r="F22" s="7">
        <v>41</v>
      </c>
      <c r="G22" s="7">
        <v>41</v>
      </c>
      <c r="H22" s="7">
        <v>41</v>
      </c>
      <c r="I22" s="7">
        <v>41</v>
      </c>
      <c r="J22" s="19"/>
    </row>
    <row r="23" spans="1:10" s="8" customFormat="1" ht="15" customHeight="1" thickBot="1" x14ac:dyDescent="0.3">
      <c r="A23" s="15" t="s">
        <v>19</v>
      </c>
      <c r="B23" s="7">
        <v>14</v>
      </c>
      <c r="C23" s="7">
        <v>14</v>
      </c>
      <c r="D23" s="7">
        <v>14</v>
      </c>
      <c r="E23" s="7">
        <v>14</v>
      </c>
      <c r="F23" s="7">
        <v>14</v>
      </c>
      <c r="G23" s="7">
        <v>14</v>
      </c>
      <c r="H23" s="7">
        <v>14</v>
      </c>
      <c r="I23" s="7">
        <v>14</v>
      </c>
      <c r="J23" s="19"/>
    </row>
    <row r="24" spans="1:10" s="8" customFormat="1" ht="30.75" thickBot="1" x14ac:dyDescent="0.3">
      <c r="A24" s="15" t="s">
        <v>20</v>
      </c>
      <c r="B24" s="7">
        <v>18</v>
      </c>
      <c r="C24" s="7">
        <v>18</v>
      </c>
      <c r="D24" s="7">
        <v>18</v>
      </c>
      <c r="E24" s="7">
        <v>18</v>
      </c>
      <c r="F24" s="7">
        <v>18</v>
      </c>
      <c r="G24" s="7">
        <v>18</v>
      </c>
      <c r="H24" s="7">
        <v>18</v>
      </c>
      <c r="I24" s="7">
        <v>18</v>
      </c>
      <c r="J24" s="19"/>
    </row>
    <row r="25" spans="1:10" s="8" customFormat="1" ht="15.75" thickBot="1" x14ac:dyDescent="0.3">
      <c r="A25" s="15" t="s">
        <v>21</v>
      </c>
      <c r="B25" s="7">
        <v>37</v>
      </c>
      <c r="C25" s="7">
        <v>37</v>
      </c>
      <c r="D25" s="7">
        <v>37</v>
      </c>
      <c r="E25" s="7">
        <v>37</v>
      </c>
      <c r="F25" s="7">
        <v>37</v>
      </c>
      <c r="G25" s="7">
        <v>37</v>
      </c>
      <c r="H25" s="7">
        <v>37</v>
      </c>
      <c r="I25" s="7">
        <v>37</v>
      </c>
      <c r="J25" s="19"/>
    </row>
    <row r="26" spans="1:10" s="8" customFormat="1" ht="15.75" thickBot="1" x14ac:dyDescent="0.3">
      <c r="A26" s="15" t="s">
        <v>22</v>
      </c>
      <c r="B26" s="7">
        <v>29</v>
      </c>
      <c r="C26" s="7">
        <v>29</v>
      </c>
      <c r="D26" s="7">
        <v>29</v>
      </c>
      <c r="E26" s="7">
        <v>29</v>
      </c>
      <c r="F26" s="7">
        <v>29</v>
      </c>
      <c r="G26" s="7">
        <v>29</v>
      </c>
      <c r="H26" s="7">
        <v>29</v>
      </c>
      <c r="I26" s="7">
        <v>29</v>
      </c>
      <c r="J26" s="19"/>
    </row>
    <row r="27" spans="1:10" s="8" customFormat="1" ht="15.75" thickBot="1" x14ac:dyDescent="0.3">
      <c r="A27" s="15" t="s">
        <v>23</v>
      </c>
      <c r="B27" s="7">
        <v>50</v>
      </c>
      <c r="C27" s="7">
        <v>50</v>
      </c>
      <c r="D27" s="7">
        <v>50</v>
      </c>
      <c r="E27" s="7">
        <v>50</v>
      </c>
      <c r="F27" s="7">
        <v>50</v>
      </c>
      <c r="G27" s="7">
        <v>50</v>
      </c>
      <c r="H27" s="7">
        <v>50</v>
      </c>
      <c r="I27" s="7">
        <v>50</v>
      </c>
      <c r="J27" s="19"/>
    </row>
    <row r="28" spans="1:10" s="8" customFormat="1" ht="18" customHeight="1" thickBot="1" x14ac:dyDescent="0.3">
      <c r="A28" s="15" t="s">
        <v>24</v>
      </c>
      <c r="B28" s="7">
        <v>62</v>
      </c>
      <c r="C28" s="7">
        <v>62</v>
      </c>
      <c r="D28" s="7">
        <v>62</v>
      </c>
      <c r="E28" s="7">
        <v>62</v>
      </c>
      <c r="F28" s="7">
        <v>62</v>
      </c>
      <c r="G28" s="7">
        <v>62</v>
      </c>
      <c r="H28" s="7">
        <v>62</v>
      </c>
      <c r="I28" s="7">
        <v>62</v>
      </c>
      <c r="J28" s="19"/>
    </row>
    <row r="29" spans="1:10" s="8" customFormat="1" ht="15.75" thickBot="1" x14ac:dyDescent="0.3">
      <c r="A29" s="15" t="s">
        <v>25</v>
      </c>
      <c r="B29" s="7">
        <v>41</v>
      </c>
      <c r="C29" s="7">
        <v>41</v>
      </c>
      <c r="D29" s="7">
        <v>41</v>
      </c>
      <c r="E29" s="7">
        <v>41</v>
      </c>
      <c r="F29" s="7">
        <v>41</v>
      </c>
      <c r="G29" s="7">
        <v>41</v>
      </c>
      <c r="H29" s="7">
        <v>41</v>
      </c>
      <c r="I29" s="7">
        <v>41</v>
      </c>
      <c r="J29" s="19"/>
    </row>
    <row r="30" spans="1:10" s="8" customFormat="1" ht="15.75" thickBot="1" x14ac:dyDescent="0.3">
      <c r="A30" s="53" t="s">
        <v>12</v>
      </c>
      <c r="B30" s="19">
        <f>SUM(B21:B29)</f>
        <v>364</v>
      </c>
      <c r="C30" s="19">
        <f>SUM(C21:C29)</f>
        <v>364</v>
      </c>
      <c r="D30" s="19">
        <f t="shared" ref="D30:I30" si="2">SUM(D21:D29)</f>
        <v>364</v>
      </c>
      <c r="E30" s="19">
        <f t="shared" si="2"/>
        <v>364</v>
      </c>
      <c r="F30" s="19">
        <f t="shared" si="2"/>
        <v>364</v>
      </c>
      <c r="G30" s="19">
        <f t="shared" si="2"/>
        <v>364</v>
      </c>
      <c r="H30" s="19">
        <f t="shared" si="2"/>
        <v>364</v>
      </c>
      <c r="I30" s="19">
        <f t="shared" si="2"/>
        <v>364</v>
      </c>
      <c r="J30" s="19"/>
    </row>
    <row r="31" spans="1:10" s="8" customFormat="1" x14ac:dyDescent="0.25">
      <c r="A31" s="86"/>
      <c r="B31" s="86"/>
      <c r="C31" s="86"/>
      <c r="D31" s="86"/>
      <c r="E31" s="86"/>
      <c r="F31" s="86"/>
      <c r="G31" s="86"/>
      <c r="H31" s="86"/>
      <c r="I31" s="86"/>
      <c r="J31" s="86"/>
    </row>
    <row r="32" spans="1:10" s="8" customFormat="1" ht="15.75" customHeight="1" thickBot="1" x14ac:dyDescent="0.3">
      <c r="A32" s="134" t="s">
        <v>37</v>
      </c>
      <c r="B32" s="134"/>
      <c r="C32" s="134"/>
      <c r="D32" s="134"/>
      <c r="E32" s="134"/>
      <c r="F32" s="134"/>
      <c r="G32" s="134"/>
      <c r="H32" s="134"/>
      <c r="I32" s="134"/>
      <c r="J32" s="134"/>
    </row>
    <row r="33" spans="1:11" s="8" customFormat="1" ht="34.5" thickBot="1" x14ac:dyDescent="0.3">
      <c r="A33" s="20" t="s">
        <v>0</v>
      </c>
      <c r="B33" s="83" t="s">
        <v>32</v>
      </c>
      <c r="C33" s="83" t="s">
        <v>33</v>
      </c>
      <c r="D33" s="83" t="s">
        <v>34</v>
      </c>
      <c r="E33" s="83" t="s">
        <v>35</v>
      </c>
      <c r="F33" s="85" t="s">
        <v>111</v>
      </c>
      <c r="G33" s="85" t="s">
        <v>36</v>
      </c>
      <c r="H33" s="85" t="s">
        <v>112</v>
      </c>
      <c r="I33" s="85" t="s">
        <v>71</v>
      </c>
      <c r="J33" s="83"/>
    </row>
    <row r="34" spans="1:11" s="8" customFormat="1" ht="30" x14ac:dyDescent="0.25">
      <c r="A34" s="5" t="s">
        <v>26</v>
      </c>
      <c r="B34" s="16">
        <v>41</v>
      </c>
      <c r="C34" s="16">
        <v>41</v>
      </c>
      <c r="D34" s="16">
        <v>41</v>
      </c>
      <c r="E34" s="16">
        <v>41</v>
      </c>
      <c r="F34" s="16">
        <v>41</v>
      </c>
      <c r="G34" s="16">
        <v>41</v>
      </c>
      <c r="H34" s="16">
        <v>41</v>
      </c>
      <c r="I34" s="16">
        <v>41</v>
      </c>
      <c r="J34" s="3"/>
    </row>
    <row r="35" spans="1:11" s="8" customFormat="1" x14ac:dyDescent="0.25">
      <c r="A35" s="3" t="s">
        <v>12</v>
      </c>
      <c r="B35" s="3">
        <f>SUM(B34)</f>
        <v>41</v>
      </c>
      <c r="C35" s="3">
        <f>SUM(C34)</f>
        <v>41</v>
      </c>
      <c r="D35" s="3">
        <f t="shared" ref="D35:I35" si="3">SUM(D34)</f>
        <v>41</v>
      </c>
      <c r="E35" s="3">
        <f t="shared" si="3"/>
        <v>41</v>
      </c>
      <c r="F35" s="3">
        <f t="shared" si="3"/>
        <v>41</v>
      </c>
      <c r="G35" s="3">
        <f t="shared" si="3"/>
        <v>41</v>
      </c>
      <c r="H35" s="3">
        <f t="shared" si="3"/>
        <v>41</v>
      </c>
      <c r="I35" s="3">
        <f t="shared" si="3"/>
        <v>41</v>
      </c>
      <c r="J35" s="3"/>
    </row>
    <row r="36" spans="1:11" s="8" customFormat="1" x14ac:dyDescent="0.25"/>
    <row r="37" spans="1:11" s="8" customFormat="1" x14ac:dyDescent="0.25">
      <c r="A37" s="138" t="s">
        <v>12</v>
      </c>
      <c r="B37" s="138"/>
      <c r="C37" s="138"/>
      <c r="D37" s="138"/>
      <c r="E37" s="138"/>
      <c r="F37" s="138"/>
      <c r="G37" s="138"/>
      <c r="H37" s="138"/>
      <c r="I37" s="138"/>
      <c r="J37" s="2">
        <f>SUM(J30+J17+J9+J35)</f>
        <v>0</v>
      </c>
    </row>
    <row r="38" spans="1:11" s="8" customFormat="1" x14ac:dyDescent="0.25"/>
    <row r="39" spans="1:11" x14ac:dyDescent="0.25">
      <c r="B39">
        <f>SUM(B35+B30+B17+B9)</f>
        <v>771</v>
      </c>
    </row>
    <row r="41" spans="1:11" x14ac:dyDescent="0.25">
      <c r="C41" t="s">
        <v>86</v>
      </c>
      <c r="D41">
        <f t="shared" ref="D41:K41" si="4">SUM(B35+B30+B17+B9)</f>
        <v>771</v>
      </c>
      <c r="E41">
        <f t="shared" si="4"/>
        <v>771</v>
      </c>
      <c r="F41">
        <f t="shared" si="4"/>
        <v>771</v>
      </c>
      <c r="G41">
        <f t="shared" si="4"/>
        <v>771</v>
      </c>
      <c r="H41">
        <f t="shared" si="4"/>
        <v>771</v>
      </c>
      <c r="I41">
        <f t="shared" si="4"/>
        <v>771</v>
      </c>
      <c r="J41">
        <f t="shared" si="4"/>
        <v>771</v>
      </c>
      <c r="K41">
        <f t="shared" si="4"/>
        <v>771</v>
      </c>
    </row>
    <row r="43" spans="1:11" x14ac:dyDescent="0.25">
      <c r="J43">
        <f>SUM(D41:K41)</f>
        <v>6168</v>
      </c>
    </row>
    <row r="47" spans="1:11" x14ac:dyDescent="0.25">
      <c r="E47" t="s">
        <v>119</v>
      </c>
      <c r="F47">
        <f>SUM(J43+'TERCER SEMESTRE EMSaD'!G42+'PRIMER SEMESTRE EMSaD'!J41)</f>
        <v>22625</v>
      </c>
    </row>
  </sheetData>
  <mergeCells count="5">
    <mergeCell ref="A37:I37"/>
    <mergeCell ref="A32:J32"/>
    <mergeCell ref="A1:J1"/>
    <mergeCell ref="A11:J11"/>
    <mergeCell ref="A19:J19"/>
  </mergeCells>
  <pageMargins left="0.70866141732283472" right="0.70866141732283472" top="0.74803149606299213" bottom="0.74803149606299213" header="0.31496062992125984" footer="0.31496062992125984"/>
  <pageSetup scale="80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topLeftCell="A36" zoomScale="80" zoomScaleNormal="80" workbookViewId="0">
      <selection activeCell="A42" sqref="A42:XFD42"/>
    </sheetView>
  </sheetViews>
  <sheetFormatPr baseColWidth="10" defaultRowHeight="15" x14ac:dyDescent="0.25"/>
  <sheetData>
    <row r="1" spans="1:8" s="8" customFormat="1" x14ac:dyDescent="0.25">
      <c r="A1" s="138" t="s">
        <v>11</v>
      </c>
      <c r="B1" s="138"/>
      <c r="C1" s="138"/>
      <c r="D1" s="138"/>
      <c r="E1" s="138"/>
      <c r="F1" s="138"/>
      <c r="G1" s="138"/>
      <c r="H1" s="138"/>
    </row>
    <row r="2" spans="1:8" s="8" customFormat="1" ht="57" thickBot="1" x14ac:dyDescent="0.3">
      <c r="A2" s="15" t="s">
        <v>38</v>
      </c>
      <c r="B2" s="51" t="s">
        <v>134</v>
      </c>
      <c r="C2" s="51" t="s">
        <v>39</v>
      </c>
      <c r="D2" s="51" t="s">
        <v>2</v>
      </c>
      <c r="E2" s="51" t="s">
        <v>135</v>
      </c>
      <c r="F2" s="51" t="s">
        <v>136</v>
      </c>
      <c r="G2" s="51" t="s">
        <v>137</v>
      </c>
      <c r="H2" s="7"/>
    </row>
    <row r="3" spans="1:8" s="8" customFormat="1" ht="30.75" thickBot="1" x14ac:dyDescent="0.3">
      <c r="A3" s="15" t="s">
        <v>40</v>
      </c>
      <c r="B3" s="7">
        <v>126</v>
      </c>
      <c r="C3" s="7">
        <v>126</v>
      </c>
      <c r="D3" s="7">
        <v>126</v>
      </c>
      <c r="E3" s="7">
        <v>126</v>
      </c>
      <c r="F3" s="7">
        <v>126</v>
      </c>
      <c r="G3" s="7">
        <v>126</v>
      </c>
      <c r="H3" s="7"/>
    </row>
    <row r="4" spans="1:8" s="8" customFormat="1" ht="30.75" thickBot="1" x14ac:dyDescent="0.3">
      <c r="A4" s="15" t="s">
        <v>41</v>
      </c>
      <c r="B4" s="7">
        <v>126</v>
      </c>
      <c r="C4" s="7">
        <v>126</v>
      </c>
      <c r="D4" s="7">
        <v>126</v>
      </c>
      <c r="E4" s="7">
        <v>126</v>
      </c>
      <c r="F4" s="7">
        <v>126</v>
      </c>
      <c r="G4" s="7">
        <v>126</v>
      </c>
      <c r="H4" s="7"/>
    </row>
    <row r="5" spans="1:8" s="8" customFormat="1" ht="30.75" thickBot="1" x14ac:dyDescent="0.3">
      <c r="A5" s="15" t="s">
        <v>42</v>
      </c>
      <c r="B5" s="7">
        <v>110</v>
      </c>
      <c r="C5" s="7">
        <v>110</v>
      </c>
      <c r="D5" s="7">
        <v>110</v>
      </c>
      <c r="E5" s="7">
        <v>110</v>
      </c>
      <c r="F5" s="7">
        <v>110</v>
      </c>
      <c r="G5" s="7">
        <v>110</v>
      </c>
      <c r="H5" s="7"/>
    </row>
    <row r="6" spans="1:8" s="8" customFormat="1" ht="15.75" thickBot="1" x14ac:dyDescent="0.3">
      <c r="A6" s="15" t="s">
        <v>43</v>
      </c>
      <c r="B6" s="7">
        <v>147</v>
      </c>
      <c r="C6" s="7">
        <v>147</v>
      </c>
      <c r="D6" s="7">
        <v>147</v>
      </c>
      <c r="E6" s="7">
        <v>147</v>
      </c>
      <c r="F6" s="7">
        <v>147</v>
      </c>
      <c r="G6" s="7">
        <v>147</v>
      </c>
      <c r="H6" s="7"/>
    </row>
    <row r="7" spans="1:8" s="8" customFormat="1" ht="45.75" thickBot="1" x14ac:dyDescent="0.3">
      <c r="A7" s="15" t="s">
        <v>144</v>
      </c>
      <c r="B7" s="7"/>
      <c r="C7" s="7"/>
      <c r="D7" s="7"/>
      <c r="E7" s="7"/>
      <c r="F7" s="7"/>
      <c r="G7" s="7"/>
      <c r="H7" s="7"/>
    </row>
    <row r="8" spans="1:8" s="8" customFormat="1" ht="15.75" thickBot="1" x14ac:dyDescent="0.3">
      <c r="A8" s="15" t="s">
        <v>44</v>
      </c>
      <c r="B8" s="7">
        <v>131</v>
      </c>
      <c r="C8" s="7">
        <v>131</v>
      </c>
      <c r="D8" s="7">
        <v>131</v>
      </c>
      <c r="E8" s="7">
        <v>131</v>
      </c>
      <c r="F8" s="7">
        <v>131</v>
      </c>
      <c r="G8" s="7">
        <v>131</v>
      </c>
      <c r="H8" s="7"/>
    </row>
    <row r="9" spans="1:8" s="8" customFormat="1" ht="30.75" thickBot="1" x14ac:dyDescent="0.3">
      <c r="A9" s="15" t="s">
        <v>138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/>
    </row>
    <row r="10" spans="1:8" s="8" customFormat="1" ht="15.75" thickBot="1" x14ac:dyDescent="0.3">
      <c r="A10" s="15" t="s">
        <v>45</v>
      </c>
      <c r="B10" s="7">
        <v>84</v>
      </c>
      <c r="C10" s="7">
        <v>84</v>
      </c>
      <c r="D10" s="7">
        <v>84</v>
      </c>
      <c r="E10" s="7">
        <v>84</v>
      </c>
      <c r="F10" s="7">
        <v>84</v>
      </c>
      <c r="G10" s="7">
        <v>84</v>
      </c>
      <c r="H10" s="7"/>
    </row>
    <row r="11" spans="1:8" s="8" customFormat="1" ht="15.75" thickBot="1" x14ac:dyDescent="0.3">
      <c r="A11" s="15" t="s">
        <v>12</v>
      </c>
      <c r="B11" s="7">
        <f>SUM(B3:B10)</f>
        <v>724</v>
      </c>
      <c r="C11" s="7">
        <f t="shared" ref="C11:G11" si="0">SUM(C3:C10)</f>
        <v>724</v>
      </c>
      <c r="D11" s="7">
        <f t="shared" si="0"/>
        <v>724</v>
      </c>
      <c r="E11" s="7">
        <f t="shared" si="0"/>
        <v>724</v>
      </c>
      <c r="F11" s="7">
        <f t="shared" si="0"/>
        <v>724</v>
      </c>
      <c r="G11" s="7">
        <f t="shared" si="0"/>
        <v>724</v>
      </c>
      <c r="H11" s="7">
        <f>SUM(B11:G11)</f>
        <v>4344</v>
      </c>
    </row>
    <row r="12" spans="1:8" s="8" customFormat="1" x14ac:dyDescent="0.25"/>
    <row r="13" spans="1:8" s="8" customFormat="1" ht="15.75" thickBot="1" x14ac:dyDescent="0.3">
      <c r="A13" s="138" t="s">
        <v>11</v>
      </c>
      <c r="B13" s="138"/>
      <c r="C13" s="138"/>
      <c r="D13" s="138"/>
      <c r="E13" s="138"/>
      <c r="F13" s="138"/>
      <c r="G13" s="138"/>
      <c r="H13" s="138"/>
    </row>
    <row r="14" spans="1:8" s="8" customFormat="1" ht="57" thickBot="1" x14ac:dyDescent="0.3">
      <c r="A14" s="20" t="s">
        <v>38</v>
      </c>
      <c r="B14" s="52" t="s">
        <v>134</v>
      </c>
      <c r="C14" s="52" t="s">
        <v>39</v>
      </c>
      <c r="D14" s="52" t="s">
        <v>2</v>
      </c>
      <c r="E14" s="52" t="s">
        <v>135</v>
      </c>
      <c r="F14" s="52" t="s">
        <v>136</v>
      </c>
      <c r="G14" s="52" t="s">
        <v>137</v>
      </c>
      <c r="H14" s="21"/>
    </row>
    <row r="15" spans="1:8" s="8" customFormat="1" ht="15.75" thickBot="1" x14ac:dyDescent="0.3">
      <c r="A15" s="15" t="s">
        <v>46</v>
      </c>
      <c r="B15" s="7">
        <v>147</v>
      </c>
      <c r="C15" s="7">
        <v>147</v>
      </c>
      <c r="D15" s="7">
        <v>147</v>
      </c>
      <c r="E15" s="7">
        <v>147</v>
      </c>
      <c r="F15" s="7">
        <v>147</v>
      </c>
      <c r="G15" s="7">
        <v>147</v>
      </c>
      <c r="H15" s="7"/>
    </row>
    <row r="16" spans="1:8" s="8" customFormat="1" ht="15.75" thickBot="1" x14ac:dyDescent="0.3">
      <c r="A16" s="15" t="s">
        <v>47</v>
      </c>
      <c r="B16" s="7">
        <v>210</v>
      </c>
      <c r="C16" s="7">
        <v>210</v>
      </c>
      <c r="D16" s="7">
        <v>210</v>
      </c>
      <c r="E16" s="7">
        <v>210</v>
      </c>
      <c r="F16" s="7">
        <v>210</v>
      </c>
      <c r="G16" s="7">
        <v>210</v>
      </c>
      <c r="H16" s="7"/>
    </row>
    <row r="17" spans="1:8" s="8" customFormat="1" ht="30.75" thickBot="1" x14ac:dyDescent="0.3">
      <c r="A17" s="15" t="s">
        <v>48</v>
      </c>
      <c r="B17" s="7">
        <v>168</v>
      </c>
      <c r="C17" s="7">
        <v>168</v>
      </c>
      <c r="D17" s="7">
        <v>168</v>
      </c>
      <c r="E17" s="7">
        <v>168</v>
      </c>
      <c r="F17" s="7">
        <v>168</v>
      </c>
      <c r="G17" s="7">
        <v>168</v>
      </c>
      <c r="H17" s="7"/>
    </row>
    <row r="18" spans="1:8" s="8" customFormat="1" ht="15.75" thickBot="1" x14ac:dyDescent="0.3">
      <c r="A18" s="15" t="s">
        <v>49</v>
      </c>
      <c r="B18" s="7">
        <v>420</v>
      </c>
      <c r="C18" s="7">
        <v>420</v>
      </c>
      <c r="D18" s="7">
        <v>420</v>
      </c>
      <c r="E18" s="7">
        <v>420</v>
      </c>
      <c r="F18" s="7">
        <v>420</v>
      </c>
      <c r="G18" s="7">
        <v>420</v>
      </c>
      <c r="H18" s="7"/>
    </row>
    <row r="19" spans="1:8" s="8" customFormat="1" x14ac:dyDescent="0.25">
      <c r="A19" s="5" t="s">
        <v>50</v>
      </c>
      <c r="B19" s="16">
        <v>126</v>
      </c>
      <c r="C19" s="16">
        <v>126</v>
      </c>
      <c r="D19" s="16">
        <v>126</v>
      </c>
      <c r="E19" s="16">
        <v>126</v>
      </c>
      <c r="F19" s="16">
        <v>126</v>
      </c>
      <c r="G19" s="16">
        <v>126</v>
      </c>
      <c r="H19" s="16"/>
    </row>
    <row r="20" spans="1:8" s="8" customFormat="1" x14ac:dyDescent="0.25">
      <c r="A20" s="2" t="s">
        <v>12</v>
      </c>
      <c r="B20" s="2">
        <f>SUM(B15:B19)</f>
        <v>1071</v>
      </c>
      <c r="C20" s="2">
        <f t="shared" ref="C20:F20" si="1">SUM(C15:C19)</f>
        <v>1071</v>
      </c>
      <c r="D20" s="2">
        <f t="shared" si="1"/>
        <v>1071</v>
      </c>
      <c r="E20" s="2">
        <f t="shared" si="1"/>
        <v>1071</v>
      </c>
      <c r="F20" s="2">
        <f t="shared" si="1"/>
        <v>1071</v>
      </c>
      <c r="G20" s="2">
        <f>SUM(G15:G19)</f>
        <v>1071</v>
      </c>
      <c r="H20" s="2">
        <f>SUM(B20:G20)</f>
        <v>6426</v>
      </c>
    </row>
    <row r="21" spans="1:8" s="8" customFormat="1" x14ac:dyDescent="0.25"/>
    <row r="22" spans="1:8" s="8" customFormat="1" ht="15.75" thickBot="1" x14ac:dyDescent="0.3">
      <c r="A22" s="138" t="s">
        <v>11</v>
      </c>
      <c r="B22" s="138"/>
      <c r="C22" s="138"/>
      <c r="D22" s="138"/>
      <c r="E22" s="138"/>
      <c r="F22" s="138"/>
      <c r="G22" s="138"/>
      <c r="H22" s="138"/>
    </row>
    <row r="23" spans="1:8" s="8" customFormat="1" ht="57" thickBot="1" x14ac:dyDescent="0.3">
      <c r="A23" s="20" t="s">
        <v>38</v>
      </c>
      <c r="B23" s="52" t="s">
        <v>134</v>
      </c>
      <c r="C23" s="52" t="s">
        <v>39</v>
      </c>
      <c r="D23" s="52" t="s">
        <v>2</v>
      </c>
      <c r="E23" s="52" t="s">
        <v>135</v>
      </c>
      <c r="F23" s="52" t="s">
        <v>136</v>
      </c>
      <c r="G23" s="52" t="s">
        <v>137</v>
      </c>
      <c r="H23" s="21"/>
    </row>
    <row r="24" spans="1:8" s="8" customFormat="1" ht="15.75" thickBot="1" x14ac:dyDescent="0.3">
      <c r="A24" s="15" t="s">
        <v>51</v>
      </c>
      <c r="B24" s="7">
        <v>588</v>
      </c>
      <c r="C24" s="7">
        <v>588</v>
      </c>
      <c r="D24" s="7">
        <v>588</v>
      </c>
      <c r="E24" s="7">
        <v>588</v>
      </c>
      <c r="F24" s="7">
        <v>588</v>
      </c>
      <c r="G24" s="7">
        <v>588</v>
      </c>
      <c r="H24" s="7"/>
    </row>
    <row r="25" spans="1:8" s="8" customFormat="1" ht="30.75" thickBot="1" x14ac:dyDescent="0.3">
      <c r="A25" s="15" t="s">
        <v>52</v>
      </c>
      <c r="B25" s="7">
        <v>588</v>
      </c>
      <c r="C25" s="7">
        <v>588</v>
      </c>
      <c r="D25" s="7">
        <v>588</v>
      </c>
      <c r="E25" s="7">
        <v>588</v>
      </c>
      <c r="F25" s="7">
        <v>588</v>
      </c>
      <c r="G25" s="7">
        <v>588</v>
      </c>
      <c r="H25" s="7"/>
    </row>
    <row r="26" spans="1:8" s="8" customFormat="1" ht="30.75" thickBot="1" x14ac:dyDescent="0.3">
      <c r="A26" s="15" t="s">
        <v>53</v>
      </c>
      <c r="B26" s="7">
        <v>546</v>
      </c>
      <c r="C26" s="7">
        <v>546</v>
      </c>
      <c r="D26" s="7">
        <v>546</v>
      </c>
      <c r="E26" s="7">
        <v>546</v>
      </c>
      <c r="F26" s="7">
        <v>546</v>
      </c>
      <c r="G26" s="7">
        <v>546</v>
      </c>
      <c r="H26" s="7"/>
    </row>
    <row r="27" spans="1:8" s="8" customFormat="1" ht="30.75" thickBot="1" x14ac:dyDescent="0.3">
      <c r="A27" s="15" t="s">
        <v>54</v>
      </c>
      <c r="B27" s="7">
        <v>630</v>
      </c>
      <c r="C27" s="7">
        <v>630</v>
      </c>
      <c r="D27" s="7">
        <v>630</v>
      </c>
      <c r="E27" s="7">
        <v>630</v>
      </c>
      <c r="F27" s="7">
        <v>630</v>
      </c>
      <c r="G27" s="7">
        <v>630</v>
      </c>
      <c r="H27" s="7"/>
    </row>
    <row r="28" spans="1:8" s="8" customFormat="1" ht="30.75" thickBot="1" x14ac:dyDescent="0.3">
      <c r="A28" s="15" t="s">
        <v>55</v>
      </c>
      <c r="B28" s="7">
        <v>546</v>
      </c>
      <c r="C28" s="7">
        <v>546</v>
      </c>
      <c r="D28" s="7">
        <v>546</v>
      </c>
      <c r="E28" s="7">
        <v>546</v>
      </c>
      <c r="F28" s="7">
        <v>546</v>
      </c>
      <c r="G28" s="7">
        <v>546</v>
      </c>
      <c r="H28" s="7"/>
    </row>
    <row r="29" spans="1:8" s="8" customFormat="1" ht="15.75" thickBot="1" x14ac:dyDescent="0.3">
      <c r="A29" s="15" t="s">
        <v>56</v>
      </c>
      <c r="B29" s="7">
        <v>126</v>
      </c>
      <c r="C29" s="7">
        <v>126</v>
      </c>
      <c r="D29" s="7">
        <v>126</v>
      </c>
      <c r="E29" s="7">
        <v>126</v>
      </c>
      <c r="F29" s="7">
        <v>126</v>
      </c>
      <c r="G29" s="7">
        <v>126</v>
      </c>
      <c r="H29" s="7"/>
    </row>
    <row r="30" spans="1:8" s="8" customFormat="1" ht="45.75" thickBot="1" x14ac:dyDescent="0.3">
      <c r="A30" s="15" t="s">
        <v>57</v>
      </c>
      <c r="B30" s="7">
        <v>189</v>
      </c>
      <c r="C30" s="7">
        <v>189</v>
      </c>
      <c r="D30" s="7">
        <v>189</v>
      </c>
      <c r="E30" s="7">
        <v>189</v>
      </c>
      <c r="F30" s="7">
        <v>189</v>
      </c>
      <c r="G30" s="7">
        <v>189</v>
      </c>
      <c r="H30" s="7"/>
    </row>
    <row r="31" spans="1:8" s="8" customFormat="1" ht="30.75" thickBot="1" x14ac:dyDescent="0.3">
      <c r="A31" s="15" t="s">
        <v>58</v>
      </c>
      <c r="B31" s="7">
        <v>168</v>
      </c>
      <c r="C31" s="7">
        <v>168</v>
      </c>
      <c r="D31" s="7">
        <v>168</v>
      </c>
      <c r="E31" s="7">
        <v>168</v>
      </c>
      <c r="F31" s="7">
        <v>168</v>
      </c>
      <c r="G31" s="7">
        <v>168</v>
      </c>
      <c r="H31" s="7"/>
    </row>
    <row r="32" spans="1:8" s="8" customFormat="1" ht="30.75" thickBot="1" x14ac:dyDescent="0.3">
      <c r="A32" s="15" t="s">
        <v>59</v>
      </c>
      <c r="B32" s="7">
        <v>126</v>
      </c>
      <c r="C32" s="7">
        <v>126</v>
      </c>
      <c r="D32" s="7">
        <v>126</v>
      </c>
      <c r="E32" s="7">
        <v>126</v>
      </c>
      <c r="F32" s="7">
        <v>126</v>
      </c>
      <c r="G32" s="7">
        <v>126</v>
      </c>
      <c r="H32" s="7"/>
    </row>
    <row r="33" spans="1:8" s="8" customFormat="1" ht="15.75" thickBot="1" x14ac:dyDescent="0.3">
      <c r="A33" s="15" t="s">
        <v>60</v>
      </c>
      <c r="B33" s="7">
        <v>588</v>
      </c>
      <c r="C33" s="7">
        <v>588</v>
      </c>
      <c r="D33" s="7">
        <v>588</v>
      </c>
      <c r="E33" s="7">
        <v>588</v>
      </c>
      <c r="F33" s="7">
        <v>588</v>
      </c>
      <c r="G33" s="7">
        <v>588</v>
      </c>
      <c r="H33" s="7"/>
    </row>
    <row r="34" spans="1:8" s="8" customFormat="1" ht="15.75" thickBot="1" x14ac:dyDescent="0.3">
      <c r="A34" s="15" t="s">
        <v>61</v>
      </c>
      <c r="B34" s="7">
        <v>420</v>
      </c>
      <c r="C34" s="7">
        <v>420</v>
      </c>
      <c r="D34" s="7">
        <v>420</v>
      </c>
      <c r="E34" s="7">
        <v>420</v>
      </c>
      <c r="F34" s="7">
        <v>420</v>
      </c>
      <c r="G34" s="7">
        <v>420</v>
      </c>
      <c r="H34" s="7"/>
    </row>
    <row r="35" spans="1:8" s="8" customFormat="1" ht="15.75" thickBot="1" x14ac:dyDescent="0.3">
      <c r="A35" s="15" t="s">
        <v>62</v>
      </c>
      <c r="B35" s="7">
        <v>273</v>
      </c>
      <c r="C35" s="7">
        <v>273</v>
      </c>
      <c r="D35" s="7">
        <v>273</v>
      </c>
      <c r="E35" s="7">
        <v>273</v>
      </c>
      <c r="F35" s="7">
        <v>273</v>
      </c>
      <c r="G35" s="7">
        <v>273</v>
      </c>
      <c r="H35" s="7"/>
    </row>
    <row r="36" spans="1:8" s="8" customFormat="1" ht="15.75" thickBot="1" x14ac:dyDescent="0.3">
      <c r="A36" s="15" t="s">
        <v>63</v>
      </c>
      <c r="B36" s="7">
        <v>316</v>
      </c>
      <c r="C36" s="7">
        <v>316</v>
      </c>
      <c r="D36" s="7">
        <v>316</v>
      </c>
      <c r="E36" s="7">
        <v>316</v>
      </c>
      <c r="F36" s="7">
        <v>316</v>
      </c>
      <c r="G36" s="7">
        <v>316</v>
      </c>
      <c r="H36" s="7"/>
    </row>
    <row r="37" spans="1:8" s="8" customFormat="1" ht="15.75" thickBot="1" x14ac:dyDescent="0.3">
      <c r="A37" s="15" t="s">
        <v>64</v>
      </c>
      <c r="B37" s="7">
        <v>210</v>
      </c>
      <c r="C37" s="7">
        <v>210</v>
      </c>
      <c r="D37" s="7">
        <v>210</v>
      </c>
      <c r="E37" s="7">
        <v>210</v>
      </c>
      <c r="F37" s="7">
        <v>210</v>
      </c>
      <c r="G37" s="7">
        <v>210</v>
      </c>
      <c r="H37" s="7"/>
    </row>
    <row r="38" spans="1:8" s="8" customFormat="1" ht="15.75" thickBot="1" x14ac:dyDescent="0.3">
      <c r="A38" s="15" t="s">
        <v>65</v>
      </c>
      <c r="B38" s="7">
        <v>95</v>
      </c>
      <c r="C38" s="7">
        <v>95</v>
      </c>
      <c r="D38" s="7">
        <v>95</v>
      </c>
      <c r="E38" s="7">
        <v>95</v>
      </c>
      <c r="F38" s="7">
        <v>95</v>
      </c>
      <c r="G38" s="7">
        <v>95</v>
      </c>
      <c r="H38" s="7"/>
    </row>
    <row r="39" spans="1:8" s="8" customFormat="1" ht="15.75" thickBot="1" x14ac:dyDescent="0.3">
      <c r="A39" s="15" t="s">
        <v>66</v>
      </c>
      <c r="B39" s="7">
        <v>126</v>
      </c>
      <c r="C39" s="7">
        <v>126</v>
      </c>
      <c r="D39" s="7">
        <v>126</v>
      </c>
      <c r="E39" s="7">
        <v>126</v>
      </c>
      <c r="F39" s="7">
        <v>126</v>
      </c>
      <c r="G39" s="7">
        <v>126</v>
      </c>
      <c r="H39" s="7"/>
    </row>
    <row r="40" spans="1:8" s="8" customFormat="1" ht="15.75" thickBot="1" x14ac:dyDescent="0.3">
      <c r="A40" s="53" t="s">
        <v>12</v>
      </c>
      <c r="B40" s="19">
        <f>SUM(B24:B39)</f>
        <v>5535</v>
      </c>
      <c r="C40" s="19">
        <f t="shared" ref="C40:G40" si="2">SUM(C24:C39)</f>
        <v>5535</v>
      </c>
      <c r="D40" s="19">
        <f t="shared" si="2"/>
        <v>5535</v>
      </c>
      <c r="E40" s="19">
        <f t="shared" si="2"/>
        <v>5535</v>
      </c>
      <c r="F40" s="19">
        <f t="shared" si="2"/>
        <v>5535</v>
      </c>
      <c r="G40" s="19">
        <f t="shared" si="2"/>
        <v>5535</v>
      </c>
      <c r="H40" s="19">
        <f>SUM(B40:G40)</f>
        <v>33210</v>
      </c>
    </row>
    <row r="41" spans="1:8" s="8" customFormat="1" x14ac:dyDescent="0.25"/>
    <row r="42" spans="1:8" s="8" customFormat="1" ht="15.75" thickBot="1" x14ac:dyDescent="0.3">
      <c r="A42" s="138" t="s">
        <v>11</v>
      </c>
      <c r="B42" s="138"/>
      <c r="C42" s="138"/>
      <c r="D42" s="138"/>
      <c r="E42" s="138"/>
      <c r="F42" s="138"/>
      <c r="G42" s="138"/>
      <c r="H42" s="138"/>
    </row>
    <row r="43" spans="1:8" s="8" customFormat="1" ht="57" thickBot="1" x14ac:dyDescent="0.3">
      <c r="A43" s="20" t="s">
        <v>38</v>
      </c>
      <c r="B43" s="52" t="s">
        <v>134</v>
      </c>
      <c r="C43" s="52" t="s">
        <v>39</v>
      </c>
      <c r="D43" s="52" t="s">
        <v>2</v>
      </c>
      <c r="E43" s="52" t="s">
        <v>135</v>
      </c>
      <c r="F43" s="52" t="s">
        <v>136</v>
      </c>
      <c r="G43" s="52" t="s">
        <v>137</v>
      </c>
      <c r="H43" s="21"/>
    </row>
    <row r="44" spans="1:8" s="8" customFormat="1" ht="30.75" thickBot="1" x14ac:dyDescent="0.3">
      <c r="A44" s="15" t="s">
        <v>67</v>
      </c>
      <c r="B44" s="7">
        <v>168</v>
      </c>
      <c r="C44" s="7">
        <v>168</v>
      </c>
      <c r="D44" s="7">
        <v>168</v>
      </c>
      <c r="E44" s="7">
        <v>168</v>
      </c>
      <c r="F44" s="7">
        <v>168</v>
      </c>
      <c r="G44" s="7">
        <v>168</v>
      </c>
      <c r="H44" s="7"/>
    </row>
    <row r="45" spans="1:8" s="8" customFormat="1" ht="30" x14ac:dyDescent="0.25">
      <c r="A45" s="5" t="s">
        <v>68</v>
      </c>
      <c r="B45" s="16">
        <v>252</v>
      </c>
      <c r="C45" s="16">
        <v>252</v>
      </c>
      <c r="D45" s="16">
        <v>252</v>
      </c>
      <c r="E45" s="16">
        <v>252</v>
      </c>
      <c r="F45" s="16">
        <v>252</v>
      </c>
      <c r="G45" s="16">
        <v>252</v>
      </c>
      <c r="H45" s="16"/>
    </row>
    <row r="46" spans="1:8" s="8" customFormat="1" x14ac:dyDescent="0.25">
      <c r="A46" s="2" t="s">
        <v>12</v>
      </c>
      <c r="B46" s="2">
        <f>SUM(B44:B45)</f>
        <v>420</v>
      </c>
      <c r="C46" s="2">
        <f t="shared" ref="C46:G46" si="3">SUM(C44:C45)</f>
        <v>420</v>
      </c>
      <c r="D46" s="2">
        <f t="shared" si="3"/>
        <v>420</v>
      </c>
      <c r="E46" s="2">
        <f t="shared" si="3"/>
        <v>420</v>
      </c>
      <c r="F46" s="2">
        <f t="shared" si="3"/>
        <v>420</v>
      </c>
      <c r="G46" s="2">
        <f t="shared" si="3"/>
        <v>420</v>
      </c>
      <c r="H46" s="2">
        <f>SUM(B46:G46)</f>
        <v>2520</v>
      </c>
    </row>
    <row r="47" spans="1:8" s="8" customFormat="1" x14ac:dyDescent="0.25">
      <c r="A47" s="4"/>
    </row>
    <row r="48" spans="1:8" s="8" customFormat="1" x14ac:dyDescent="0.25"/>
    <row r="49" spans="1:8" s="8" customFormat="1" x14ac:dyDescent="0.25">
      <c r="A49" s="138" t="s">
        <v>12</v>
      </c>
      <c r="B49" s="138"/>
      <c r="C49" s="138"/>
      <c r="D49" s="138"/>
      <c r="E49" s="138"/>
      <c r="F49" s="138"/>
      <c r="G49" s="138"/>
      <c r="H49" s="2">
        <f>SUM(H46+H40+H20+H11+H47)</f>
        <v>46500</v>
      </c>
    </row>
    <row r="50" spans="1:8" s="8" customFormat="1" x14ac:dyDescent="0.25"/>
    <row r="51" spans="1:8" s="8" customFormat="1" x14ac:dyDescent="0.25"/>
    <row r="52" spans="1:8" s="8" customFormat="1" x14ac:dyDescent="0.25">
      <c r="A52" s="8" t="s">
        <v>139</v>
      </c>
      <c r="B52" s="8">
        <f>SUM(B40+B20+B11+B46)</f>
        <v>7750</v>
      </c>
      <c r="C52" s="8">
        <f>SUM(+C40+C20+C11+C46+C47)</f>
        <v>7750</v>
      </c>
      <c r="D52" s="8">
        <f>SUM(+D40+D20+D11+D46+D47)</f>
        <v>7750</v>
      </c>
      <c r="E52" s="8">
        <f>SUM(+E40+E20+E11+E46+E47)</f>
        <v>7750</v>
      </c>
      <c r="F52" s="8">
        <f>SUM(+F40+F20+F11+F46+F47)</f>
        <v>7750</v>
      </c>
      <c r="G52" s="8">
        <f>SUM(+G40+G20+G11+G46+G47)</f>
        <v>7750</v>
      </c>
      <c r="H52" s="8">
        <f>SUM(B52:G52)</f>
        <v>46500</v>
      </c>
    </row>
  </sheetData>
  <mergeCells count="5">
    <mergeCell ref="A42:H42"/>
    <mergeCell ref="A49:G49"/>
    <mergeCell ref="A1:H1"/>
    <mergeCell ref="A13:H13"/>
    <mergeCell ref="A22:H2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8"/>
  <sheetViews>
    <sheetView topLeftCell="A32" zoomScale="70" zoomScaleNormal="70" workbookViewId="0">
      <selection activeCell="A42" sqref="A42:XFD42"/>
    </sheetView>
  </sheetViews>
  <sheetFormatPr baseColWidth="10" defaultRowHeight="15" x14ac:dyDescent="0.25"/>
  <cols>
    <col min="1" max="1" width="14.5703125" customWidth="1"/>
    <col min="6" max="6" width="9.42578125" customWidth="1"/>
    <col min="7" max="7" width="8.42578125" customWidth="1"/>
    <col min="8" max="8" width="9.42578125" customWidth="1"/>
    <col min="9" max="9" width="8.85546875" customWidth="1"/>
    <col min="10" max="10" width="9" customWidth="1"/>
    <col min="11" max="11" width="9.140625" customWidth="1"/>
    <col min="12" max="12" width="9.7109375" customWidth="1"/>
    <col min="13" max="13" width="8.140625" customWidth="1"/>
    <col min="14" max="14" width="7.85546875" customWidth="1"/>
    <col min="15" max="15" width="7.42578125" customWidth="1"/>
    <col min="16" max="16" width="8.85546875" customWidth="1"/>
    <col min="17" max="17" width="9.7109375" customWidth="1"/>
    <col min="18" max="18" width="9.28515625" customWidth="1"/>
    <col min="19" max="19" width="9.7109375" customWidth="1"/>
    <col min="20" max="20" width="9.85546875" customWidth="1"/>
    <col min="21" max="21" width="8.85546875" customWidth="1"/>
    <col min="22" max="22" width="9.85546875" customWidth="1"/>
    <col min="23" max="23" width="9.140625" customWidth="1"/>
    <col min="24" max="24" width="9.28515625" customWidth="1"/>
    <col min="25" max="25" width="9.140625" customWidth="1"/>
    <col min="26" max="26" width="9.85546875" customWidth="1"/>
    <col min="27" max="27" width="8.85546875" customWidth="1"/>
    <col min="28" max="28" width="7.28515625" customWidth="1"/>
    <col min="29" max="29" width="8" customWidth="1"/>
    <col min="30" max="30" width="7.42578125" customWidth="1"/>
    <col min="31" max="31" width="9.140625" customWidth="1"/>
    <col min="32" max="32" width="9.28515625" customWidth="1"/>
    <col min="33" max="33" width="9" customWidth="1"/>
  </cols>
  <sheetData>
    <row r="1" spans="1:30" ht="15.75" thickBot="1" x14ac:dyDescent="0.3">
      <c r="A1" s="143" t="s">
        <v>31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6"/>
    </row>
    <row r="2" spans="1:30" s="8" customFormat="1" ht="32.25" customHeight="1" thickBot="1" x14ac:dyDescent="0.3">
      <c r="A2" s="56" t="s">
        <v>38</v>
      </c>
      <c r="B2" s="57" t="s">
        <v>140</v>
      </c>
      <c r="C2" s="57" t="s">
        <v>69</v>
      </c>
      <c r="D2" s="57" t="s">
        <v>141</v>
      </c>
      <c r="E2" s="57" t="s">
        <v>142</v>
      </c>
      <c r="F2" s="147" t="s">
        <v>101</v>
      </c>
      <c r="G2" s="147"/>
      <c r="H2" s="147"/>
      <c r="I2" s="147" t="s">
        <v>70</v>
      </c>
      <c r="J2" s="147"/>
      <c r="K2" s="147" t="s">
        <v>102</v>
      </c>
      <c r="L2" s="147"/>
      <c r="M2" s="147"/>
      <c r="N2" s="147" t="s">
        <v>71</v>
      </c>
      <c r="O2" s="147"/>
      <c r="P2" s="147" t="s">
        <v>72</v>
      </c>
      <c r="Q2" s="148"/>
      <c r="R2" s="144" t="s">
        <v>107</v>
      </c>
      <c r="S2" s="149"/>
      <c r="T2" s="145"/>
      <c r="U2" s="18"/>
    </row>
    <row r="3" spans="1:30" s="8" customFormat="1" ht="15.75" thickBot="1" x14ac:dyDescent="0.3">
      <c r="A3" s="26" t="s">
        <v>40</v>
      </c>
      <c r="B3" s="30">
        <v>111</v>
      </c>
      <c r="C3" s="30">
        <v>111</v>
      </c>
      <c r="D3" s="30">
        <v>111</v>
      </c>
      <c r="E3" s="30">
        <v>111</v>
      </c>
      <c r="F3" s="23">
        <v>87</v>
      </c>
      <c r="G3" s="23">
        <v>87</v>
      </c>
      <c r="H3" s="23">
        <v>87</v>
      </c>
      <c r="I3" s="23">
        <v>25</v>
      </c>
      <c r="J3" s="23">
        <v>25</v>
      </c>
      <c r="K3" s="23"/>
      <c r="L3" s="46"/>
      <c r="M3" s="47"/>
      <c r="N3" s="23"/>
      <c r="O3" s="47"/>
      <c r="P3" s="48"/>
      <c r="Q3" s="49"/>
      <c r="R3" s="7"/>
      <c r="S3" s="7"/>
      <c r="T3" s="7"/>
      <c r="U3" s="18"/>
    </row>
    <row r="4" spans="1:30" s="8" customFormat="1" ht="27" customHeight="1" thickBot="1" x14ac:dyDescent="0.3">
      <c r="A4" s="25" t="s">
        <v>41</v>
      </c>
      <c r="B4" s="35">
        <v>85</v>
      </c>
      <c r="C4" s="35">
        <v>85</v>
      </c>
      <c r="D4" s="35">
        <v>85</v>
      </c>
      <c r="E4" s="35">
        <v>85</v>
      </c>
      <c r="F4" s="25"/>
      <c r="G4" s="35"/>
      <c r="H4" s="36"/>
      <c r="I4" s="25"/>
      <c r="J4" s="36"/>
      <c r="K4" s="25"/>
      <c r="L4" s="35"/>
      <c r="M4" s="36"/>
      <c r="N4" s="25"/>
      <c r="O4" s="36"/>
      <c r="P4" s="25">
        <v>32</v>
      </c>
      <c r="Q4" s="25">
        <v>32</v>
      </c>
      <c r="R4" s="7">
        <v>53</v>
      </c>
      <c r="S4" s="7">
        <v>53</v>
      </c>
      <c r="T4" s="7">
        <v>53</v>
      </c>
      <c r="U4" s="18"/>
    </row>
    <row r="5" spans="1:30" s="8" customFormat="1" ht="30.75" thickBot="1" x14ac:dyDescent="0.3">
      <c r="A5" s="26" t="s">
        <v>42</v>
      </c>
      <c r="B5" s="30">
        <v>96</v>
      </c>
      <c r="C5" s="30">
        <v>96</v>
      </c>
      <c r="D5" s="30">
        <v>96</v>
      </c>
      <c r="E5" s="30">
        <v>96</v>
      </c>
      <c r="F5" s="26">
        <v>19</v>
      </c>
      <c r="G5" s="26">
        <v>19</v>
      </c>
      <c r="H5" s="26">
        <v>19</v>
      </c>
      <c r="I5" s="26">
        <v>29</v>
      </c>
      <c r="J5" s="26">
        <v>29</v>
      </c>
      <c r="K5" s="26">
        <v>27</v>
      </c>
      <c r="L5" s="26">
        <v>27</v>
      </c>
      <c r="M5" s="26">
        <v>27</v>
      </c>
      <c r="N5" s="26">
        <v>21</v>
      </c>
      <c r="O5" s="26">
        <v>21</v>
      </c>
      <c r="P5" s="26"/>
      <c r="Q5" s="31"/>
      <c r="R5" s="7"/>
      <c r="S5" s="7"/>
      <c r="T5" s="7"/>
      <c r="U5" s="18"/>
    </row>
    <row r="6" spans="1:30" s="8" customFormat="1" ht="24.75" customHeight="1" thickBot="1" x14ac:dyDescent="0.3">
      <c r="A6" s="42" t="s">
        <v>43</v>
      </c>
      <c r="B6" s="43">
        <v>150</v>
      </c>
      <c r="C6" s="43">
        <v>150</v>
      </c>
      <c r="D6" s="43">
        <v>150</v>
      </c>
      <c r="E6" s="43">
        <v>150</v>
      </c>
      <c r="F6" s="25"/>
      <c r="G6" s="35"/>
      <c r="H6" s="36"/>
      <c r="I6" s="25"/>
      <c r="J6" s="36"/>
      <c r="K6" s="25"/>
      <c r="L6" s="35"/>
      <c r="M6" s="36"/>
      <c r="N6" s="25">
        <v>114</v>
      </c>
      <c r="O6" s="25">
        <v>114</v>
      </c>
      <c r="P6" s="25">
        <v>36</v>
      </c>
      <c r="Q6" s="25">
        <v>36</v>
      </c>
      <c r="R6" s="7"/>
      <c r="S6" s="7"/>
      <c r="T6" s="7"/>
      <c r="U6" s="18"/>
    </row>
    <row r="7" spans="1:30" s="8" customFormat="1" ht="15.75" thickBot="1" x14ac:dyDescent="0.3">
      <c r="A7" s="28" t="s">
        <v>100</v>
      </c>
      <c r="B7" s="29"/>
      <c r="C7" s="29"/>
      <c r="D7" s="29"/>
      <c r="E7" s="45"/>
      <c r="F7" s="32"/>
      <c r="G7" s="33"/>
      <c r="H7" s="34"/>
      <c r="I7" s="32"/>
      <c r="J7" s="34"/>
      <c r="K7" s="32"/>
      <c r="L7" s="33"/>
      <c r="M7" s="34"/>
      <c r="N7" s="32"/>
      <c r="O7" s="34"/>
      <c r="P7" s="32"/>
      <c r="Q7" s="34"/>
      <c r="R7" s="7"/>
      <c r="S7" s="7"/>
      <c r="T7" s="7"/>
      <c r="U7" s="18"/>
    </row>
    <row r="8" spans="1:30" s="8" customFormat="1" ht="22.5" customHeight="1" thickBot="1" x14ac:dyDescent="0.3">
      <c r="A8" s="26" t="s">
        <v>44</v>
      </c>
      <c r="B8" s="30">
        <v>106</v>
      </c>
      <c r="C8" s="30">
        <v>106</v>
      </c>
      <c r="D8" s="30">
        <v>106</v>
      </c>
      <c r="E8" s="30">
        <v>106</v>
      </c>
      <c r="F8" s="26">
        <v>58</v>
      </c>
      <c r="G8" s="26">
        <v>58</v>
      </c>
      <c r="H8" s="26">
        <v>58</v>
      </c>
      <c r="I8" s="26"/>
      <c r="J8" s="31"/>
      <c r="K8" s="26">
        <v>48</v>
      </c>
      <c r="L8" s="26">
        <v>48</v>
      </c>
      <c r="M8" s="26">
        <v>48</v>
      </c>
      <c r="N8" s="26"/>
      <c r="O8" s="31"/>
      <c r="P8" s="26"/>
      <c r="Q8" s="31"/>
      <c r="R8" s="7"/>
      <c r="S8" s="7"/>
      <c r="T8" s="7"/>
      <c r="U8" s="18"/>
    </row>
    <row r="9" spans="1:30" s="8" customFormat="1" ht="27.75" customHeight="1" thickBot="1" x14ac:dyDescent="0.3">
      <c r="A9" s="25" t="s">
        <v>96</v>
      </c>
      <c r="B9" s="35"/>
      <c r="C9" s="35"/>
      <c r="D9" s="35"/>
      <c r="E9" s="44"/>
      <c r="F9" s="25"/>
      <c r="G9" s="35"/>
      <c r="H9" s="36"/>
      <c r="I9" s="25"/>
      <c r="J9" s="36"/>
      <c r="K9" s="25"/>
      <c r="L9" s="35"/>
      <c r="M9" s="36"/>
      <c r="N9" s="25"/>
      <c r="O9" s="36"/>
      <c r="P9" s="25"/>
      <c r="Q9" s="36"/>
      <c r="R9" s="7"/>
      <c r="S9" s="7"/>
      <c r="T9" s="7"/>
      <c r="U9" s="18"/>
    </row>
    <row r="10" spans="1:30" s="8" customFormat="1" ht="24.75" customHeight="1" thickBot="1" x14ac:dyDescent="0.3">
      <c r="A10" s="32" t="s">
        <v>45</v>
      </c>
      <c r="B10" s="33">
        <v>52</v>
      </c>
      <c r="C10" s="33">
        <v>52</v>
      </c>
      <c r="D10" s="33">
        <v>52</v>
      </c>
      <c r="E10" s="33">
        <v>52</v>
      </c>
      <c r="F10" s="32"/>
      <c r="G10" s="33"/>
      <c r="H10" s="34"/>
      <c r="I10" s="32">
        <v>26</v>
      </c>
      <c r="J10" s="34">
        <v>26</v>
      </c>
      <c r="K10" s="32"/>
      <c r="L10" s="33"/>
      <c r="M10" s="34"/>
      <c r="N10" s="32">
        <v>26</v>
      </c>
      <c r="O10" s="32">
        <v>26</v>
      </c>
      <c r="P10" s="32"/>
      <c r="Q10" s="34"/>
      <c r="R10" s="7"/>
      <c r="S10" s="7"/>
      <c r="T10" s="7"/>
      <c r="U10" s="18"/>
    </row>
    <row r="11" spans="1:30" s="8" customFormat="1" ht="28.5" customHeight="1" thickBot="1" x14ac:dyDescent="0.3">
      <c r="A11" s="25" t="s">
        <v>12</v>
      </c>
      <c r="B11" s="35">
        <f>SUM(B3:B10)</f>
        <v>600</v>
      </c>
      <c r="C11" s="35">
        <f t="shared" ref="C11:D11" si="0">SUM(C3:C10)</f>
        <v>600</v>
      </c>
      <c r="D11" s="35">
        <f t="shared" si="0"/>
        <v>600</v>
      </c>
      <c r="E11" s="44">
        <f>SUM(E3:E10)</f>
        <v>600</v>
      </c>
      <c r="F11" s="44">
        <f t="shared" ref="F11:S11" si="1">SUM(F3:F10)</f>
        <v>164</v>
      </c>
      <c r="G11" s="44">
        <f t="shared" si="1"/>
        <v>164</v>
      </c>
      <c r="H11" s="44">
        <f t="shared" si="1"/>
        <v>164</v>
      </c>
      <c r="I11" s="44">
        <f t="shared" si="1"/>
        <v>80</v>
      </c>
      <c r="J11" s="44">
        <f t="shared" si="1"/>
        <v>80</v>
      </c>
      <c r="K11" s="44">
        <f t="shared" si="1"/>
        <v>75</v>
      </c>
      <c r="L11" s="44">
        <f t="shared" si="1"/>
        <v>75</v>
      </c>
      <c r="M11" s="44">
        <f t="shared" si="1"/>
        <v>75</v>
      </c>
      <c r="N11" s="44">
        <f t="shared" si="1"/>
        <v>161</v>
      </c>
      <c r="O11" s="44">
        <f t="shared" si="1"/>
        <v>161</v>
      </c>
      <c r="P11" s="44">
        <f t="shared" si="1"/>
        <v>68</v>
      </c>
      <c r="Q11" s="44">
        <f t="shared" si="1"/>
        <v>68</v>
      </c>
      <c r="R11" s="44">
        <f t="shared" si="1"/>
        <v>53</v>
      </c>
      <c r="S11" s="44">
        <f t="shared" si="1"/>
        <v>53</v>
      </c>
      <c r="T11" s="44">
        <f>SUM(T3:T10)</f>
        <v>53</v>
      </c>
      <c r="U11" s="18"/>
    </row>
    <row r="12" spans="1:30" s="8" customFormat="1" ht="48.75" customHeight="1" x14ac:dyDescent="0.25">
      <c r="A12" s="5" t="s">
        <v>81</v>
      </c>
      <c r="B12" s="8">
        <f>SUM(B11+C11+D11+E11)</f>
        <v>2400</v>
      </c>
      <c r="P12" s="58"/>
    </row>
    <row r="13" spans="1:30" s="8" customFormat="1" ht="15.75" thickBot="1" x14ac:dyDescent="0.3">
      <c r="A13" s="152" t="s">
        <v>31</v>
      </c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59"/>
      <c r="AD13" s="59"/>
    </row>
    <row r="14" spans="1:30" s="8" customFormat="1" ht="42" customHeight="1" thickBot="1" x14ac:dyDescent="0.3">
      <c r="A14" s="60" t="s">
        <v>38</v>
      </c>
      <c r="B14" s="61" t="s">
        <v>140</v>
      </c>
      <c r="C14" s="61" t="s">
        <v>69</v>
      </c>
      <c r="D14" s="61" t="s">
        <v>141</v>
      </c>
      <c r="E14" s="61" t="s">
        <v>142</v>
      </c>
      <c r="F14" s="144" t="s">
        <v>101</v>
      </c>
      <c r="G14" s="149"/>
      <c r="H14" s="145"/>
      <c r="I14" s="144" t="s">
        <v>70</v>
      </c>
      <c r="J14" s="145"/>
      <c r="K14" s="144" t="s">
        <v>113</v>
      </c>
      <c r="L14" s="145"/>
      <c r="M14" s="144" t="s">
        <v>107</v>
      </c>
      <c r="N14" s="149"/>
      <c r="O14" s="145"/>
      <c r="P14" s="144" t="s">
        <v>116</v>
      </c>
      <c r="Q14" s="145"/>
      <c r="R14" s="144" t="s">
        <v>114</v>
      </c>
      <c r="S14" s="149"/>
      <c r="T14" s="145"/>
      <c r="U14" s="144" t="s">
        <v>71</v>
      </c>
      <c r="V14" s="145"/>
      <c r="W14" s="144" t="s">
        <v>115</v>
      </c>
      <c r="X14" s="149"/>
      <c r="Y14" s="145"/>
      <c r="Z14" s="144" t="s">
        <v>72</v>
      </c>
      <c r="AA14" s="149"/>
      <c r="AB14" s="146" t="s">
        <v>108</v>
      </c>
      <c r="AC14" s="147"/>
      <c r="AD14" s="148"/>
    </row>
    <row r="15" spans="1:30" s="8" customFormat="1" ht="21.75" customHeight="1" thickBot="1" x14ac:dyDescent="0.3">
      <c r="A15" s="15" t="s">
        <v>46</v>
      </c>
      <c r="B15" s="7">
        <v>133</v>
      </c>
      <c r="C15" s="7">
        <v>133</v>
      </c>
      <c r="D15" s="7">
        <v>133</v>
      </c>
      <c r="E15" s="7">
        <v>133</v>
      </c>
      <c r="F15" s="7"/>
      <c r="G15" s="7"/>
      <c r="H15" s="7"/>
      <c r="I15" s="7"/>
      <c r="J15" s="7"/>
      <c r="K15" s="7"/>
      <c r="L15" s="7"/>
      <c r="M15" s="7"/>
      <c r="N15" s="7"/>
      <c r="O15" s="7"/>
      <c r="P15" s="7">
        <v>68</v>
      </c>
      <c r="Q15" s="7">
        <v>68</v>
      </c>
      <c r="R15" s="7"/>
      <c r="S15" s="7"/>
      <c r="T15" s="7"/>
      <c r="U15" s="7"/>
      <c r="V15" s="7"/>
      <c r="W15" s="7"/>
      <c r="X15" s="7"/>
      <c r="Y15" s="7"/>
      <c r="Z15" s="7">
        <v>65</v>
      </c>
      <c r="AA15" s="7">
        <v>65</v>
      </c>
      <c r="AB15" s="26"/>
      <c r="AC15" s="30"/>
      <c r="AD15" s="31"/>
    </row>
    <row r="16" spans="1:30" s="8" customFormat="1" ht="21.75" customHeight="1" thickBot="1" x14ac:dyDescent="0.3">
      <c r="A16" s="15" t="s">
        <v>47</v>
      </c>
      <c r="B16" s="7">
        <v>134</v>
      </c>
      <c r="C16" s="7">
        <v>134</v>
      </c>
      <c r="D16" s="7">
        <v>134</v>
      </c>
      <c r="E16" s="7">
        <v>134</v>
      </c>
      <c r="F16" s="7"/>
      <c r="G16" s="7"/>
      <c r="H16" s="7"/>
      <c r="I16" s="7"/>
      <c r="J16" s="7"/>
      <c r="K16" s="7">
        <v>54</v>
      </c>
      <c r="L16" s="7">
        <v>54</v>
      </c>
      <c r="M16" s="7"/>
      <c r="N16" s="7"/>
      <c r="O16" s="7"/>
      <c r="P16" s="7"/>
      <c r="Q16" s="7"/>
      <c r="R16" s="7"/>
      <c r="S16" s="7"/>
      <c r="T16" s="7"/>
      <c r="U16" s="7">
        <v>30</v>
      </c>
      <c r="V16" s="7">
        <v>30</v>
      </c>
      <c r="W16" s="7"/>
      <c r="X16" s="7"/>
      <c r="Y16" s="7"/>
      <c r="Z16" s="7"/>
      <c r="AA16" s="22"/>
      <c r="AB16" s="25">
        <v>50</v>
      </c>
      <c r="AC16" s="25">
        <v>50</v>
      </c>
      <c r="AD16" s="25">
        <v>50</v>
      </c>
    </row>
    <row r="17" spans="1:33" s="8" customFormat="1" ht="26.25" customHeight="1" thickBot="1" x14ac:dyDescent="0.3">
      <c r="A17" s="15" t="s">
        <v>48</v>
      </c>
      <c r="B17" s="7">
        <v>144</v>
      </c>
      <c r="C17" s="7">
        <v>144</v>
      </c>
      <c r="D17" s="7">
        <v>144</v>
      </c>
      <c r="E17" s="7">
        <v>144</v>
      </c>
      <c r="F17" s="7">
        <v>28</v>
      </c>
      <c r="G17" s="7">
        <v>28</v>
      </c>
      <c r="H17" s="7">
        <v>28</v>
      </c>
      <c r="I17" s="7">
        <v>58</v>
      </c>
      <c r="J17" s="7">
        <v>58</v>
      </c>
      <c r="K17" s="7"/>
      <c r="L17" s="7"/>
      <c r="M17" s="7">
        <v>58</v>
      </c>
      <c r="N17" s="7">
        <v>58</v>
      </c>
      <c r="O17" s="7">
        <v>58</v>
      </c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22"/>
      <c r="AB17" s="26"/>
      <c r="AC17" s="30"/>
      <c r="AD17" s="31"/>
    </row>
    <row r="18" spans="1:33" s="8" customFormat="1" ht="20.25" customHeight="1" thickBot="1" x14ac:dyDescent="0.3">
      <c r="A18" s="15" t="s">
        <v>49</v>
      </c>
      <c r="B18" s="7">
        <v>323</v>
      </c>
      <c r="C18" s="7">
        <v>323</v>
      </c>
      <c r="D18" s="7">
        <v>323</v>
      </c>
      <c r="E18" s="7">
        <v>323</v>
      </c>
      <c r="F18" s="7"/>
      <c r="G18" s="7"/>
      <c r="H18" s="7"/>
      <c r="I18" s="7">
        <v>70</v>
      </c>
      <c r="J18" s="7">
        <v>70</v>
      </c>
      <c r="K18" s="7"/>
      <c r="L18" s="7"/>
      <c r="M18" s="7"/>
      <c r="N18" s="7"/>
      <c r="O18" s="7"/>
      <c r="P18" s="7"/>
      <c r="Q18" s="7"/>
      <c r="R18" s="7">
        <v>80</v>
      </c>
      <c r="S18" s="7">
        <v>80</v>
      </c>
      <c r="T18" s="7">
        <v>80</v>
      </c>
      <c r="U18" s="7">
        <v>89</v>
      </c>
      <c r="V18" s="7">
        <v>89</v>
      </c>
      <c r="W18" s="24">
        <v>84</v>
      </c>
      <c r="X18" s="24">
        <v>84</v>
      </c>
      <c r="Y18" s="24">
        <v>84</v>
      </c>
      <c r="Z18" s="7"/>
      <c r="AA18" s="22"/>
      <c r="AB18" s="25"/>
      <c r="AC18" s="35"/>
      <c r="AD18" s="36"/>
    </row>
    <row r="19" spans="1:33" s="8" customFormat="1" ht="21.75" customHeight="1" thickBot="1" x14ac:dyDescent="0.3">
      <c r="A19" s="5" t="s">
        <v>50</v>
      </c>
      <c r="B19" s="16">
        <v>103</v>
      </c>
      <c r="C19" s="16">
        <v>103</v>
      </c>
      <c r="D19" s="16">
        <v>103</v>
      </c>
      <c r="E19" s="16">
        <v>103</v>
      </c>
      <c r="F19" s="16">
        <v>37</v>
      </c>
      <c r="G19" s="16">
        <v>37</v>
      </c>
      <c r="H19" s="16">
        <v>37</v>
      </c>
      <c r="I19" s="16"/>
      <c r="J19" s="16"/>
      <c r="K19" s="16"/>
      <c r="L19" s="39"/>
      <c r="M19" s="39"/>
      <c r="N19" s="16"/>
      <c r="O19" s="16"/>
      <c r="P19" s="16"/>
      <c r="Q19" s="16"/>
      <c r="R19" s="16"/>
      <c r="S19" s="16"/>
      <c r="T19" s="16"/>
      <c r="U19" s="16"/>
      <c r="V19" s="16"/>
      <c r="W19" s="16">
        <v>66</v>
      </c>
      <c r="X19" s="16">
        <v>66</v>
      </c>
      <c r="Y19" s="16">
        <v>66</v>
      </c>
      <c r="Z19" s="16"/>
      <c r="AA19" s="4"/>
      <c r="AB19" s="26"/>
      <c r="AC19" s="30"/>
      <c r="AD19" s="31"/>
    </row>
    <row r="20" spans="1:33" s="8" customFormat="1" x14ac:dyDescent="0.25">
      <c r="A20" s="62" t="s">
        <v>12</v>
      </c>
      <c r="B20" s="63">
        <f>SUM(B15:B19)</f>
        <v>837</v>
      </c>
      <c r="C20" s="63">
        <f t="shared" ref="C20:D20" si="2">SUM(C15:C19)</f>
        <v>837</v>
      </c>
      <c r="D20" s="63">
        <f t="shared" si="2"/>
        <v>837</v>
      </c>
      <c r="E20" s="63">
        <f>SUM(E15:E19)</f>
        <v>837</v>
      </c>
      <c r="F20" s="63">
        <f t="shared" ref="F20:AD20" si="3">SUM(F15:F19)</f>
        <v>65</v>
      </c>
      <c r="G20" s="63">
        <f t="shared" si="3"/>
        <v>65</v>
      </c>
      <c r="H20" s="63">
        <f t="shared" si="3"/>
        <v>65</v>
      </c>
      <c r="I20" s="63">
        <f t="shared" si="3"/>
        <v>128</v>
      </c>
      <c r="J20" s="63">
        <f t="shared" si="3"/>
        <v>128</v>
      </c>
      <c r="K20" s="63">
        <f t="shared" si="3"/>
        <v>54</v>
      </c>
      <c r="L20" s="63">
        <f t="shared" si="3"/>
        <v>54</v>
      </c>
      <c r="M20" s="63">
        <f t="shared" si="3"/>
        <v>58</v>
      </c>
      <c r="N20" s="63">
        <f t="shared" si="3"/>
        <v>58</v>
      </c>
      <c r="O20" s="63">
        <f t="shared" si="3"/>
        <v>58</v>
      </c>
      <c r="P20" s="63">
        <f t="shared" si="3"/>
        <v>68</v>
      </c>
      <c r="Q20" s="63">
        <f t="shared" si="3"/>
        <v>68</v>
      </c>
      <c r="R20" s="63">
        <f t="shared" si="3"/>
        <v>80</v>
      </c>
      <c r="S20" s="63">
        <f t="shared" si="3"/>
        <v>80</v>
      </c>
      <c r="T20" s="63">
        <f t="shared" si="3"/>
        <v>80</v>
      </c>
      <c r="U20" s="63">
        <f t="shared" si="3"/>
        <v>119</v>
      </c>
      <c r="V20" s="63">
        <f t="shared" si="3"/>
        <v>119</v>
      </c>
      <c r="W20" s="63">
        <f t="shared" si="3"/>
        <v>150</v>
      </c>
      <c r="X20" s="63">
        <f t="shared" si="3"/>
        <v>150</v>
      </c>
      <c r="Y20" s="63">
        <f t="shared" si="3"/>
        <v>150</v>
      </c>
      <c r="Z20" s="63">
        <f t="shared" si="3"/>
        <v>65</v>
      </c>
      <c r="AA20" s="63">
        <f t="shared" si="3"/>
        <v>65</v>
      </c>
      <c r="AB20" s="63">
        <f t="shared" si="3"/>
        <v>50</v>
      </c>
      <c r="AC20" s="63">
        <f t="shared" si="3"/>
        <v>50</v>
      </c>
      <c r="AD20" s="63">
        <f t="shared" si="3"/>
        <v>50</v>
      </c>
    </row>
    <row r="21" spans="1:33" s="8" customFormat="1" ht="15.75" thickBot="1" x14ac:dyDescent="0.3">
      <c r="A21" s="41" t="s">
        <v>80</v>
      </c>
      <c r="B21" s="64">
        <f>SUM(B20+C20+D20+E20)</f>
        <v>3348</v>
      </c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5"/>
    </row>
    <row r="22" spans="1:33" s="8" customFormat="1" ht="15.75" thickBot="1" x14ac:dyDescent="0.3">
      <c r="A22" s="152" t="s">
        <v>31</v>
      </c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C22" s="152"/>
      <c r="AD22" s="152"/>
    </row>
    <row r="23" spans="1:33" s="66" customFormat="1" ht="60.75" customHeight="1" thickBot="1" x14ac:dyDescent="0.25">
      <c r="A23" s="60" t="s">
        <v>38</v>
      </c>
      <c r="B23" s="61" t="s">
        <v>140</v>
      </c>
      <c r="C23" s="61" t="s">
        <v>69</v>
      </c>
      <c r="D23" s="61" t="s">
        <v>141</v>
      </c>
      <c r="E23" s="61" t="s">
        <v>142</v>
      </c>
      <c r="F23" s="144" t="s">
        <v>101</v>
      </c>
      <c r="G23" s="149"/>
      <c r="H23" s="145"/>
      <c r="I23" s="144" t="s">
        <v>70</v>
      </c>
      <c r="J23" s="145"/>
      <c r="K23" s="144" t="s">
        <v>103</v>
      </c>
      <c r="L23" s="145"/>
      <c r="M23" s="144" t="s">
        <v>102</v>
      </c>
      <c r="N23" s="149"/>
      <c r="O23" s="145"/>
      <c r="P23" s="144" t="s">
        <v>104</v>
      </c>
      <c r="Q23" s="149"/>
      <c r="R23" s="145"/>
      <c r="S23" s="144" t="s">
        <v>106</v>
      </c>
      <c r="T23" s="149"/>
      <c r="U23" s="145"/>
      <c r="V23" s="144" t="s">
        <v>71</v>
      </c>
      <c r="W23" s="145"/>
      <c r="X23" s="144" t="s">
        <v>105</v>
      </c>
      <c r="Y23" s="145"/>
      <c r="Z23" s="144" t="s">
        <v>72</v>
      </c>
      <c r="AA23" s="145"/>
      <c r="AB23" s="146" t="s">
        <v>108</v>
      </c>
      <c r="AC23" s="147"/>
      <c r="AD23" s="148"/>
      <c r="AE23" s="144" t="s">
        <v>107</v>
      </c>
      <c r="AF23" s="149"/>
      <c r="AG23" s="145"/>
    </row>
    <row r="24" spans="1:33" s="8" customFormat="1" ht="21.75" customHeight="1" thickBot="1" x14ac:dyDescent="0.3">
      <c r="A24" s="15" t="s">
        <v>51</v>
      </c>
      <c r="B24" s="7">
        <v>423</v>
      </c>
      <c r="C24" s="7">
        <v>423</v>
      </c>
      <c r="D24" s="7">
        <v>423</v>
      </c>
      <c r="E24" s="7">
        <v>423</v>
      </c>
      <c r="F24" s="7"/>
      <c r="G24" s="7"/>
      <c r="H24" s="7"/>
      <c r="I24" s="7">
        <v>148</v>
      </c>
      <c r="J24" s="7">
        <v>148</v>
      </c>
      <c r="K24" s="7">
        <v>93</v>
      </c>
      <c r="L24" s="7">
        <v>93</v>
      </c>
      <c r="M24" s="7"/>
      <c r="N24" s="7"/>
      <c r="O24" s="7"/>
      <c r="P24" s="7"/>
      <c r="Q24" s="7"/>
      <c r="R24" s="7"/>
      <c r="S24" s="7">
        <v>92</v>
      </c>
      <c r="T24" s="7">
        <v>92</v>
      </c>
      <c r="U24" s="7">
        <v>92</v>
      </c>
      <c r="V24" s="7">
        <v>90</v>
      </c>
      <c r="W24" s="7">
        <v>90</v>
      </c>
      <c r="X24" s="7"/>
      <c r="Y24" s="7"/>
      <c r="Z24" s="15"/>
      <c r="AA24" s="7"/>
      <c r="AB24" s="26"/>
      <c r="AC24" s="30"/>
      <c r="AD24" s="31"/>
      <c r="AE24" s="7"/>
      <c r="AF24" s="7"/>
      <c r="AG24" s="7"/>
    </row>
    <row r="25" spans="1:33" s="8" customFormat="1" ht="30.75" customHeight="1" thickBot="1" x14ac:dyDescent="0.3">
      <c r="A25" s="15" t="s">
        <v>52</v>
      </c>
      <c r="B25" s="7">
        <v>1002</v>
      </c>
      <c r="C25" s="7">
        <v>1002</v>
      </c>
      <c r="D25" s="7">
        <v>1002</v>
      </c>
      <c r="E25" s="7">
        <v>1002</v>
      </c>
      <c r="F25" s="7"/>
      <c r="G25" s="7"/>
      <c r="H25" s="7"/>
      <c r="I25" s="7"/>
      <c r="J25" s="7"/>
      <c r="K25" s="7"/>
      <c r="L25" s="7"/>
      <c r="M25" s="7"/>
      <c r="N25" s="7"/>
      <c r="O25" s="7"/>
      <c r="P25" s="7">
        <v>427</v>
      </c>
      <c r="Q25" s="7">
        <v>427</v>
      </c>
      <c r="R25" s="7">
        <v>427</v>
      </c>
      <c r="S25" s="7">
        <v>264</v>
      </c>
      <c r="T25" s="7">
        <v>264</v>
      </c>
      <c r="U25" s="7">
        <v>264</v>
      </c>
      <c r="V25" s="7">
        <v>311</v>
      </c>
      <c r="W25" s="7">
        <v>311</v>
      </c>
      <c r="X25" s="7"/>
      <c r="Y25" s="7"/>
      <c r="Z25" s="15"/>
      <c r="AA25" s="7"/>
      <c r="AB25" s="25"/>
      <c r="AC25" s="35"/>
      <c r="AD25" s="36"/>
      <c r="AE25" s="7"/>
      <c r="AF25" s="7"/>
      <c r="AG25" s="7"/>
    </row>
    <row r="26" spans="1:33" s="8" customFormat="1" ht="15.75" thickBot="1" x14ac:dyDescent="0.3">
      <c r="A26" s="15" t="s">
        <v>53</v>
      </c>
      <c r="B26" s="7">
        <v>559</v>
      </c>
      <c r="C26" s="7">
        <v>559</v>
      </c>
      <c r="D26" s="7">
        <v>559</v>
      </c>
      <c r="E26" s="7">
        <v>559</v>
      </c>
      <c r="F26" s="7">
        <v>196</v>
      </c>
      <c r="G26" s="7">
        <v>196</v>
      </c>
      <c r="H26" s="7">
        <v>196</v>
      </c>
      <c r="I26" s="7"/>
      <c r="J26" s="7"/>
      <c r="K26" s="7"/>
      <c r="L26" s="7"/>
      <c r="M26" s="7"/>
      <c r="N26" s="7"/>
      <c r="O26" s="7"/>
      <c r="P26" s="7">
        <v>175</v>
      </c>
      <c r="Q26" s="7">
        <v>175</v>
      </c>
      <c r="R26" s="7">
        <v>175</v>
      </c>
      <c r="S26" s="7"/>
      <c r="T26" s="7"/>
      <c r="U26" s="7"/>
      <c r="V26" s="7"/>
      <c r="W26" s="7"/>
      <c r="X26" s="7"/>
      <c r="Y26" s="7"/>
      <c r="Z26" s="15"/>
      <c r="AA26" s="7"/>
      <c r="AB26" s="26">
        <v>188</v>
      </c>
      <c r="AC26" s="26">
        <v>188</v>
      </c>
      <c r="AD26" s="26">
        <v>188</v>
      </c>
      <c r="AE26" s="7"/>
      <c r="AF26" s="7"/>
      <c r="AG26" s="7"/>
    </row>
    <row r="27" spans="1:33" s="8" customFormat="1" ht="27" customHeight="1" thickBot="1" x14ac:dyDescent="0.3">
      <c r="A27" s="15" t="s">
        <v>54</v>
      </c>
      <c r="B27" s="7">
        <v>707</v>
      </c>
      <c r="C27" s="7">
        <v>707</v>
      </c>
      <c r="D27" s="7">
        <v>707</v>
      </c>
      <c r="E27" s="7">
        <v>707</v>
      </c>
      <c r="F27" s="7"/>
      <c r="G27" s="7"/>
      <c r="H27" s="7"/>
      <c r="I27" s="7"/>
      <c r="J27" s="7"/>
      <c r="K27" s="7"/>
      <c r="L27" s="7"/>
      <c r="M27" s="7">
        <v>260</v>
      </c>
      <c r="N27" s="7">
        <v>260</v>
      </c>
      <c r="O27" s="7">
        <v>260</v>
      </c>
      <c r="P27" s="7">
        <v>224</v>
      </c>
      <c r="Q27" s="7">
        <v>224</v>
      </c>
      <c r="R27" s="7">
        <v>224</v>
      </c>
      <c r="S27" s="7"/>
      <c r="T27" s="7"/>
      <c r="U27" s="7"/>
      <c r="V27" s="7">
        <v>223</v>
      </c>
      <c r="W27" s="7">
        <v>223</v>
      </c>
      <c r="X27" s="7"/>
      <c r="Y27" s="7"/>
      <c r="Z27" s="15"/>
      <c r="AA27" s="7"/>
      <c r="AB27" s="25"/>
      <c r="AC27" s="35"/>
      <c r="AD27" s="36"/>
      <c r="AE27" s="7"/>
      <c r="AF27" s="7"/>
      <c r="AG27" s="7"/>
    </row>
    <row r="28" spans="1:33" s="8" customFormat="1" ht="24.75" customHeight="1" thickBot="1" x14ac:dyDescent="0.3">
      <c r="A28" s="15" t="s">
        <v>55</v>
      </c>
      <c r="B28" s="7">
        <v>543</v>
      </c>
      <c r="C28" s="7">
        <v>543</v>
      </c>
      <c r="D28" s="7">
        <v>543</v>
      </c>
      <c r="E28" s="7">
        <v>543</v>
      </c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>
        <v>267</v>
      </c>
      <c r="T28" s="7">
        <v>267</v>
      </c>
      <c r="U28" s="7">
        <v>267</v>
      </c>
      <c r="V28" s="7">
        <v>276</v>
      </c>
      <c r="W28" s="7">
        <v>276</v>
      </c>
      <c r="X28" s="7"/>
      <c r="Y28" s="7"/>
      <c r="Z28" s="15"/>
      <c r="AA28" s="7"/>
      <c r="AB28" s="26"/>
      <c r="AC28" s="30"/>
      <c r="AD28" s="31"/>
      <c r="AE28" s="7"/>
      <c r="AF28" s="7"/>
      <c r="AG28" s="7"/>
    </row>
    <row r="29" spans="1:33" s="8" customFormat="1" ht="25.5" customHeight="1" thickBot="1" x14ac:dyDescent="0.3">
      <c r="A29" s="15" t="s">
        <v>56</v>
      </c>
      <c r="B29" s="7">
        <v>117</v>
      </c>
      <c r="C29" s="7">
        <v>117</v>
      </c>
      <c r="D29" s="7">
        <v>117</v>
      </c>
      <c r="E29" s="7">
        <v>117</v>
      </c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>
        <v>59</v>
      </c>
      <c r="W29" s="7">
        <v>59</v>
      </c>
      <c r="X29" s="7"/>
      <c r="Y29" s="7"/>
      <c r="Z29" s="15"/>
      <c r="AA29" s="22"/>
      <c r="AB29" s="25"/>
      <c r="AC29" s="35"/>
      <c r="AD29" s="36"/>
      <c r="AE29" s="7">
        <v>58</v>
      </c>
      <c r="AF29" s="7">
        <v>58</v>
      </c>
      <c r="AG29" s="7">
        <v>58</v>
      </c>
    </row>
    <row r="30" spans="1:33" s="8" customFormat="1" ht="30.75" thickBot="1" x14ac:dyDescent="0.3">
      <c r="A30" s="15" t="s">
        <v>57</v>
      </c>
      <c r="B30" s="7">
        <v>196</v>
      </c>
      <c r="C30" s="7">
        <v>196</v>
      </c>
      <c r="D30" s="7">
        <v>196</v>
      </c>
      <c r="E30" s="7">
        <v>196</v>
      </c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>
        <v>90</v>
      </c>
      <c r="Y30" s="7">
        <v>90</v>
      </c>
      <c r="Z30" s="7"/>
      <c r="AA30" s="22"/>
      <c r="AB30" s="40">
        <v>106</v>
      </c>
      <c r="AC30" s="40">
        <v>106</v>
      </c>
      <c r="AD30" s="40">
        <v>106</v>
      </c>
      <c r="AE30" s="7"/>
      <c r="AF30" s="7"/>
      <c r="AG30" s="7"/>
    </row>
    <row r="31" spans="1:33" s="8" customFormat="1" ht="40.5" customHeight="1" thickBot="1" x14ac:dyDescent="0.3">
      <c r="A31" s="15" t="s">
        <v>58</v>
      </c>
      <c r="B31" s="7">
        <v>173</v>
      </c>
      <c r="C31" s="7">
        <v>173</v>
      </c>
      <c r="D31" s="7">
        <v>173</v>
      </c>
      <c r="E31" s="7">
        <v>173</v>
      </c>
      <c r="F31" s="7">
        <v>100</v>
      </c>
      <c r="G31" s="7">
        <v>100</v>
      </c>
      <c r="H31" s="7">
        <v>100</v>
      </c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15">
        <v>73</v>
      </c>
      <c r="AA31" s="15">
        <v>73</v>
      </c>
      <c r="AB31" s="38"/>
      <c r="AC31" s="20"/>
      <c r="AD31" s="21"/>
      <c r="AE31" s="7"/>
      <c r="AF31" s="7"/>
      <c r="AG31" s="7"/>
    </row>
    <row r="32" spans="1:33" s="8" customFormat="1" ht="15.75" thickBot="1" x14ac:dyDescent="0.3">
      <c r="A32" s="15" t="s">
        <v>59</v>
      </c>
      <c r="B32" s="7">
        <v>87</v>
      </c>
      <c r="C32" s="7">
        <v>87</v>
      </c>
      <c r="D32" s="7">
        <v>87</v>
      </c>
      <c r="E32" s="7">
        <v>87</v>
      </c>
      <c r="F32" s="7"/>
      <c r="G32" s="7"/>
      <c r="H32" s="7"/>
      <c r="I32" s="7"/>
      <c r="J32" s="7"/>
      <c r="K32" s="7">
        <v>29</v>
      </c>
      <c r="L32" s="7">
        <v>29</v>
      </c>
      <c r="M32" s="7"/>
      <c r="N32" s="7"/>
      <c r="O32" s="7"/>
      <c r="P32" s="7"/>
      <c r="Q32" s="7"/>
      <c r="R32" s="7"/>
      <c r="S32" s="7"/>
      <c r="T32" s="7"/>
      <c r="U32" s="7"/>
      <c r="V32" s="7">
        <v>58</v>
      </c>
      <c r="W32" s="7">
        <v>58</v>
      </c>
      <c r="X32" s="7"/>
      <c r="Y32" s="7"/>
      <c r="Z32" s="15"/>
      <c r="AA32" s="22"/>
      <c r="AB32" s="37"/>
      <c r="AC32" s="5"/>
      <c r="AD32" s="16"/>
      <c r="AE32" s="7"/>
      <c r="AF32" s="7"/>
      <c r="AG32" s="7"/>
    </row>
    <row r="33" spans="1:33" s="8" customFormat="1" ht="23.25" customHeight="1" thickBot="1" x14ac:dyDescent="0.3">
      <c r="A33" s="15" t="s">
        <v>60</v>
      </c>
      <c r="B33" s="7">
        <v>419</v>
      </c>
      <c r="C33" s="7">
        <v>419</v>
      </c>
      <c r="D33" s="7">
        <v>419</v>
      </c>
      <c r="E33" s="7">
        <v>419</v>
      </c>
      <c r="F33" s="7"/>
      <c r="G33" s="7"/>
      <c r="H33" s="7"/>
      <c r="I33" s="7"/>
      <c r="J33" s="7"/>
      <c r="K33" s="7"/>
      <c r="L33" s="7"/>
      <c r="M33" s="7"/>
      <c r="N33" s="7"/>
      <c r="O33" s="7"/>
      <c r="P33" s="7">
        <v>156</v>
      </c>
      <c r="Q33" s="7">
        <v>156</v>
      </c>
      <c r="R33" s="7">
        <v>156</v>
      </c>
      <c r="S33" s="7"/>
      <c r="T33" s="7"/>
      <c r="U33" s="7"/>
      <c r="V33" s="7">
        <v>263</v>
      </c>
      <c r="W33" s="7">
        <v>263</v>
      </c>
      <c r="X33" s="7"/>
      <c r="Y33" s="7"/>
      <c r="Z33" s="15"/>
      <c r="AA33" s="22"/>
      <c r="AB33" s="38"/>
      <c r="AC33" s="20"/>
      <c r="AD33" s="21"/>
      <c r="AE33" s="7"/>
      <c r="AF33" s="7"/>
      <c r="AG33" s="7"/>
    </row>
    <row r="34" spans="1:33" s="8" customFormat="1" ht="21.75" customHeight="1" thickBot="1" x14ac:dyDescent="0.3">
      <c r="A34" s="15" t="s">
        <v>61</v>
      </c>
      <c r="B34" s="7">
        <v>205</v>
      </c>
      <c r="C34" s="7">
        <v>205</v>
      </c>
      <c r="D34" s="7">
        <v>205</v>
      </c>
      <c r="E34" s="7">
        <v>205</v>
      </c>
      <c r="F34" s="7"/>
      <c r="G34" s="7"/>
      <c r="H34" s="7"/>
      <c r="I34" s="7"/>
      <c r="J34" s="7"/>
      <c r="K34" s="7"/>
      <c r="L34" s="7"/>
      <c r="M34" s="7">
        <v>96</v>
      </c>
      <c r="N34" s="7">
        <v>96</v>
      </c>
      <c r="O34" s="7">
        <v>96</v>
      </c>
      <c r="P34" s="7"/>
      <c r="Q34" s="7"/>
      <c r="R34" s="7"/>
      <c r="S34" s="7">
        <v>109</v>
      </c>
      <c r="T34" s="7">
        <v>109</v>
      </c>
      <c r="U34" s="7">
        <v>109</v>
      </c>
      <c r="V34" s="7"/>
      <c r="W34" s="7"/>
      <c r="X34" s="7"/>
      <c r="Y34" s="7"/>
      <c r="Z34" s="15"/>
      <c r="AA34" s="22"/>
      <c r="AB34" s="37"/>
      <c r="AC34" s="5"/>
      <c r="AD34" s="16"/>
      <c r="AE34" s="7"/>
      <c r="AF34" s="7"/>
      <c r="AG34" s="7"/>
    </row>
    <row r="35" spans="1:33" s="8" customFormat="1" ht="21.75" customHeight="1" thickBot="1" x14ac:dyDescent="0.3">
      <c r="A35" s="15" t="s">
        <v>62</v>
      </c>
      <c r="B35" s="7">
        <v>208</v>
      </c>
      <c r="C35" s="7">
        <v>208</v>
      </c>
      <c r="D35" s="7">
        <v>208</v>
      </c>
      <c r="E35" s="7">
        <v>208</v>
      </c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>
        <v>118</v>
      </c>
      <c r="W35" s="7">
        <v>118</v>
      </c>
      <c r="X35" s="7">
        <v>90</v>
      </c>
      <c r="Y35" s="7">
        <v>90</v>
      </c>
      <c r="Z35" s="15"/>
      <c r="AA35" s="22"/>
      <c r="AB35" s="38"/>
      <c r="AC35" s="20"/>
      <c r="AD35" s="21"/>
      <c r="AE35" s="7"/>
      <c r="AF35" s="7"/>
      <c r="AG35" s="7"/>
    </row>
    <row r="36" spans="1:33" s="8" customFormat="1" ht="23.25" customHeight="1" thickBot="1" x14ac:dyDescent="0.3">
      <c r="A36" s="15" t="s">
        <v>63</v>
      </c>
      <c r="B36" s="7">
        <v>255</v>
      </c>
      <c r="C36" s="7">
        <v>255</v>
      </c>
      <c r="D36" s="7">
        <v>255</v>
      </c>
      <c r="E36" s="7">
        <v>255</v>
      </c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>
        <v>127</v>
      </c>
      <c r="W36" s="7">
        <v>127</v>
      </c>
      <c r="X36" s="7"/>
      <c r="Y36" s="7"/>
      <c r="Z36" s="15">
        <v>128</v>
      </c>
      <c r="AA36" s="15">
        <v>128</v>
      </c>
      <c r="AB36" s="37"/>
      <c r="AC36" s="5"/>
      <c r="AD36" s="16"/>
      <c r="AE36" s="7"/>
      <c r="AF36" s="7"/>
      <c r="AG36" s="7"/>
    </row>
    <row r="37" spans="1:33" s="8" customFormat="1" ht="21" customHeight="1" thickBot="1" x14ac:dyDescent="0.3">
      <c r="A37" s="15" t="s">
        <v>64</v>
      </c>
      <c r="B37" s="7">
        <v>156</v>
      </c>
      <c r="C37" s="7">
        <v>156</v>
      </c>
      <c r="D37" s="7">
        <v>156</v>
      </c>
      <c r="E37" s="7">
        <v>156</v>
      </c>
      <c r="F37" s="7"/>
      <c r="G37" s="7"/>
      <c r="H37" s="7"/>
      <c r="I37" s="7">
        <v>35</v>
      </c>
      <c r="J37" s="7">
        <v>35</v>
      </c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>
        <v>89</v>
      </c>
      <c r="W37" s="7">
        <v>89</v>
      </c>
      <c r="X37" s="7"/>
      <c r="Y37" s="7"/>
      <c r="Z37" s="15"/>
      <c r="AA37" s="22"/>
      <c r="AB37" s="38"/>
      <c r="AC37" s="20"/>
      <c r="AD37" s="21"/>
      <c r="AE37" s="7">
        <v>32</v>
      </c>
      <c r="AF37" s="7">
        <v>32</v>
      </c>
      <c r="AG37" s="7">
        <v>32</v>
      </c>
    </row>
    <row r="38" spans="1:33" s="8" customFormat="1" ht="21.75" customHeight="1" thickBot="1" x14ac:dyDescent="0.3">
      <c r="A38" s="15" t="s">
        <v>65</v>
      </c>
      <c r="B38" s="7">
        <v>75</v>
      </c>
      <c r="C38" s="7">
        <v>75</v>
      </c>
      <c r="D38" s="7">
        <v>75</v>
      </c>
      <c r="E38" s="7">
        <v>75</v>
      </c>
      <c r="F38" s="7"/>
      <c r="G38" s="7"/>
      <c r="H38" s="7"/>
      <c r="I38" s="7">
        <v>22</v>
      </c>
      <c r="J38" s="7">
        <v>22</v>
      </c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>
        <v>53</v>
      </c>
      <c r="W38" s="7">
        <v>53</v>
      </c>
      <c r="X38" s="7"/>
      <c r="Y38" s="7"/>
      <c r="Z38" s="15"/>
      <c r="AA38" s="22"/>
      <c r="AB38" s="37"/>
      <c r="AC38" s="5"/>
      <c r="AD38" s="16"/>
      <c r="AE38" s="7"/>
      <c r="AF38" s="7"/>
      <c r="AG38" s="7"/>
    </row>
    <row r="39" spans="1:33" s="8" customFormat="1" ht="21" customHeight="1" thickBot="1" x14ac:dyDescent="0.3">
      <c r="A39" s="15" t="s">
        <v>66</v>
      </c>
      <c r="B39" s="7">
        <v>84</v>
      </c>
      <c r="C39" s="7">
        <v>84</v>
      </c>
      <c r="D39" s="7">
        <v>84</v>
      </c>
      <c r="E39" s="7">
        <v>84</v>
      </c>
      <c r="F39" s="7"/>
      <c r="G39" s="7"/>
      <c r="H39" s="7"/>
      <c r="I39" s="7">
        <v>42</v>
      </c>
      <c r="J39" s="7">
        <v>42</v>
      </c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>
        <v>42</v>
      </c>
      <c r="W39" s="7">
        <v>42</v>
      </c>
      <c r="X39" s="7"/>
      <c r="Y39" s="7"/>
      <c r="Z39" s="15"/>
      <c r="AA39" s="22"/>
      <c r="AB39" s="38"/>
      <c r="AC39" s="20"/>
      <c r="AD39" s="21"/>
      <c r="AE39" s="7"/>
      <c r="AF39" s="7"/>
      <c r="AG39" s="7"/>
    </row>
    <row r="40" spans="1:33" s="8" customFormat="1" ht="15.75" thickBot="1" x14ac:dyDescent="0.3">
      <c r="A40" s="53" t="s">
        <v>12</v>
      </c>
      <c r="B40" s="19">
        <f>SUM(B24:B39)</f>
        <v>5209</v>
      </c>
      <c r="C40" s="19">
        <f t="shared" ref="C40:D40" si="4">SUM(C24:C39)</f>
        <v>5209</v>
      </c>
      <c r="D40" s="19">
        <f t="shared" si="4"/>
        <v>5209</v>
      </c>
      <c r="E40" s="19">
        <f>SUM(E24:E39)</f>
        <v>5209</v>
      </c>
      <c r="F40" s="19">
        <f t="shared" ref="F40:M40" si="5">SUM(F24:F39)</f>
        <v>296</v>
      </c>
      <c r="G40" s="19">
        <f t="shared" si="5"/>
        <v>296</v>
      </c>
      <c r="H40" s="19">
        <f t="shared" si="5"/>
        <v>296</v>
      </c>
      <c r="I40" s="19">
        <f t="shared" si="5"/>
        <v>247</v>
      </c>
      <c r="J40" s="19">
        <f t="shared" si="5"/>
        <v>247</v>
      </c>
      <c r="K40" s="19">
        <f t="shared" si="5"/>
        <v>122</v>
      </c>
      <c r="L40" s="19">
        <f t="shared" si="5"/>
        <v>122</v>
      </c>
      <c r="M40" s="19">
        <f t="shared" si="5"/>
        <v>356</v>
      </c>
      <c r="N40" s="19">
        <f t="shared" ref="N40" si="6">SUM(N24:N39)</f>
        <v>356</v>
      </c>
      <c r="O40" s="19">
        <f t="shared" ref="O40" si="7">SUM(O24:O39)</f>
        <v>356</v>
      </c>
      <c r="P40" s="19">
        <f t="shared" ref="P40" si="8">SUM(P24:P39)</f>
        <v>982</v>
      </c>
      <c r="Q40" s="19">
        <f t="shared" ref="Q40" si="9">SUM(Q24:Q39)</f>
        <v>982</v>
      </c>
      <c r="R40" s="19">
        <f t="shared" ref="R40" si="10">SUM(R24:R39)</f>
        <v>982</v>
      </c>
      <c r="S40" s="19">
        <f t="shared" ref="S40" si="11">SUM(S24:S39)</f>
        <v>732</v>
      </c>
      <c r="T40" s="19">
        <f t="shared" ref="T40:U40" si="12">SUM(T24:T39)</f>
        <v>732</v>
      </c>
      <c r="U40" s="19">
        <f t="shared" si="12"/>
        <v>732</v>
      </c>
      <c r="V40" s="19">
        <f>SUM(V24:V39)</f>
        <v>1709</v>
      </c>
      <c r="W40" s="19">
        <f t="shared" ref="W40" si="13">SUM(W24:W39)</f>
        <v>1709</v>
      </c>
      <c r="X40" s="19">
        <f t="shared" ref="X40" si="14">SUM(X24:X39)</f>
        <v>180</v>
      </c>
      <c r="Y40" s="19">
        <f t="shared" ref="Y40" si="15">SUM(Y24:Y39)</f>
        <v>180</v>
      </c>
      <c r="Z40" s="19">
        <f t="shared" ref="Z40" si="16">SUM(Z24:Z39)</f>
        <v>201</v>
      </c>
      <c r="AA40" s="19">
        <f t="shared" ref="AA40" si="17">SUM(AA24:AA39)</f>
        <v>201</v>
      </c>
      <c r="AB40" s="19">
        <f>SUM(AB24:AB39)</f>
        <v>294</v>
      </c>
      <c r="AC40" s="19">
        <f t="shared" ref="AC40" si="18">SUM(AC24:AC39)</f>
        <v>294</v>
      </c>
      <c r="AD40" s="19">
        <f t="shared" ref="AD40" si="19">SUM(AD24:AD39)</f>
        <v>294</v>
      </c>
      <c r="AE40" s="19">
        <f t="shared" ref="AE40" si="20">SUM(AE24:AE39)</f>
        <v>90</v>
      </c>
      <c r="AF40" s="19">
        <f t="shared" ref="AF40" si="21">SUM(AF24:AF39)</f>
        <v>90</v>
      </c>
      <c r="AG40" s="19">
        <f t="shared" ref="AG40" si="22">SUM(AG24:AG39)</f>
        <v>90</v>
      </c>
    </row>
    <row r="41" spans="1:33" s="8" customFormat="1" x14ac:dyDescent="0.25">
      <c r="A41" s="5" t="s">
        <v>80</v>
      </c>
      <c r="B41" s="8">
        <f>SUM(B40+C40+D40+E40)</f>
        <v>20836</v>
      </c>
    </row>
    <row r="42" spans="1:33" s="8" customFormat="1" ht="15.75" thickBot="1" x14ac:dyDescent="0.3">
      <c r="A42" s="138" t="s">
        <v>31</v>
      </c>
      <c r="B42" s="138"/>
      <c r="C42" s="138"/>
      <c r="D42" s="138"/>
      <c r="E42" s="138"/>
      <c r="F42" s="138"/>
      <c r="G42" s="138"/>
      <c r="H42" s="138"/>
      <c r="I42" s="152"/>
      <c r="J42" s="152"/>
      <c r="K42" s="153"/>
      <c r="L42" s="153"/>
      <c r="M42" s="153"/>
      <c r="N42" s="153"/>
      <c r="O42" s="153"/>
      <c r="P42" s="153"/>
      <c r="Q42" s="153"/>
      <c r="R42" s="59"/>
      <c r="S42" s="59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8"/>
    </row>
    <row r="43" spans="1:33" s="66" customFormat="1" ht="60.75" customHeight="1" thickBot="1" x14ac:dyDescent="0.25">
      <c r="A43" s="69" t="s">
        <v>38</v>
      </c>
      <c r="B43" s="70" t="s">
        <v>140</v>
      </c>
      <c r="C43" s="70" t="s">
        <v>69</v>
      </c>
      <c r="D43" s="70" t="s">
        <v>141</v>
      </c>
      <c r="E43" s="70" t="s">
        <v>142</v>
      </c>
      <c r="F43" s="150" t="s">
        <v>117</v>
      </c>
      <c r="G43" s="151"/>
      <c r="H43" s="151"/>
      <c r="I43" s="144" t="s">
        <v>118</v>
      </c>
      <c r="J43" s="145"/>
      <c r="K43" s="146" t="s">
        <v>108</v>
      </c>
      <c r="L43" s="147"/>
      <c r="M43" s="148"/>
      <c r="N43" s="154"/>
      <c r="O43" s="154"/>
      <c r="P43" s="154"/>
      <c r="Q43" s="50"/>
      <c r="R43" s="71"/>
      <c r="S43" s="71"/>
    </row>
    <row r="44" spans="1:33" s="8" customFormat="1" ht="15.75" thickBot="1" x14ac:dyDescent="0.3">
      <c r="A44" s="15" t="s">
        <v>67</v>
      </c>
      <c r="B44" s="7">
        <v>112</v>
      </c>
      <c r="C44" s="7">
        <v>112</v>
      </c>
      <c r="D44" s="7">
        <v>112</v>
      </c>
      <c r="E44" s="7">
        <v>112</v>
      </c>
      <c r="F44" s="7"/>
      <c r="G44" s="7"/>
      <c r="H44" s="22"/>
      <c r="I44" s="15">
        <v>24</v>
      </c>
      <c r="J44" s="15">
        <v>24</v>
      </c>
      <c r="K44" s="26">
        <v>88</v>
      </c>
      <c r="L44" s="26">
        <v>88</v>
      </c>
      <c r="M44" s="26">
        <v>88</v>
      </c>
      <c r="N44" s="4"/>
      <c r="O44" s="4"/>
      <c r="P44" s="4"/>
      <c r="Q44" s="4"/>
      <c r="R44" s="4"/>
      <c r="S44" s="4"/>
    </row>
    <row r="45" spans="1:33" s="8" customFormat="1" ht="30.75" thickBot="1" x14ac:dyDescent="0.3">
      <c r="A45" s="5" t="s">
        <v>68</v>
      </c>
      <c r="B45" s="16">
        <v>132</v>
      </c>
      <c r="C45" s="16">
        <v>132</v>
      </c>
      <c r="D45" s="16">
        <v>132</v>
      </c>
      <c r="E45" s="16">
        <v>132</v>
      </c>
      <c r="F45" s="16">
        <v>46</v>
      </c>
      <c r="G45" s="16">
        <v>46</v>
      </c>
      <c r="H45" s="16">
        <v>46</v>
      </c>
      <c r="I45" s="5"/>
      <c r="J45" s="16"/>
      <c r="K45" s="25">
        <v>86</v>
      </c>
      <c r="L45" s="25">
        <v>86</v>
      </c>
      <c r="M45" s="25">
        <v>86</v>
      </c>
      <c r="N45" s="4"/>
      <c r="O45" s="4"/>
      <c r="P45" s="4"/>
      <c r="Q45" s="4"/>
      <c r="R45" s="4"/>
      <c r="S45" s="4"/>
    </row>
    <row r="46" spans="1:33" s="8" customFormat="1" x14ac:dyDescent="0.25">
      <c r="A46" s="1" t="s">
        <v>12</v>
      </c>
      <c r="B46" s="2">
        <f>SUM(B44:B45)</f>
        <v>244</v>
      </c>
      <c r="C46" s="2">
        <f t="shared" ref="C46:E46" si="23">SUM(C44:C45)</f>
        <v>244</v>
      </c>
      <c r="D46" s="2">
        <f t="shared" si="23"/>
        <v>244</v>
      </c>
      <c r="E46" s="2">
        <f t="shared" si="23"/>
        <v>244</v>
      </c>
      <c r="F46" s="2">
        <f t="shared" ref="F46:M46" si="24">SUM(F44:F45)</f>
        <v>46</v>
      </c>
      <c r="G46" s="2">
        <f t="shared" si="24"/>
        <v>46</v>
      </c>
      <c r="H46" s="2">
        <f t="shared" si="24"/>
        <v>46</v>
      </c>
      <c r="I46" s="2">
        <f t="shared" si="24"/>
        <v>24</v>
      </c>
      <c r="J46" s="2">
        <f t="shared" si="24"/>
        <v>24</v>
      </c>
      <c r="K46" s="2">
        <f t="shared" si="24"/>
        <v>174</v>
      </c>
      <c r="L46" s="2">
        <f t="shared" si="24"/>
        <v>174</v>
      </c>
      <c r="M46" s="2">
        <f t="shared" si="24"/>
        <v>174</v>
      </c>
      <c r="N46" s="18"/>
      <c r="O46" s="18"/>
      <c r="P46" s="18"/>
      <c r="Q46" s="18"/>
      <c r="R46" s="18"/>
      <c r="S46" s="18"/>
    </row>
    <row r="47" spans="1:33" s="8" customFormat="1" x14ac:dyDescent="0.25">
      <c r="A47" s="4" t="s">
        <v>80</v>
      </c>
      <c r="B47" s="8">
        <f>SUM(B46+B40+B20+B11)</f>
        <v>6890</v>
      </c>
      <c r="C47" s="8">
        <f>SUM(C46+C40+C20+C11)</f>
        <v>6890</v>
      </c>
      <c r="D47" s="8">
        <f>SUM(D46+D40+D20+D11)</f>
        <v>6890</v>
      </c>
      <c r="E47" s="8">
        <f>SUM(E46+E40+E20+E11)</f>
        <v>6890</v>
      </c>
      <c r="K47" s="4"/>
      <c r="L47" s="4"/>
      <c r="M47" s="4"/>
    </row>
    <row r="48" spans="1:33" s="8" customFormat="1" x14ac:dyDescent="0.25">
      <c r="A48" s="4"/>
      <c r="K48" s="4"/>
      <c r="L48" s="4"/>
      <c r="M48" s="4"/>
    </row>
    <row r="49" spans="1:20" s="8" customFormat="1" x14ac:dyDescent="0.25">
      <c r="A49" s="4"/>
      <c r="K49" s="18"/>
      <c r="L49" s="18"/>
      <c r="M49" s="18"/>
    </row>
    <row r="50" spans="1:20" s="8" customFormat="1" x14ac:dyDescent="0.25">
      <c r="A50" s="4"/>
      <c r="R50" s="8" t="s">
        <v>87</v>
      </c>
      <c r="S50" s="8" t="s">
        <v>88</v>
      </c>
      <c r="T50" s="8" t="s">
        <v>89</v>
      </c>
    </row>
    <row r="51" spans="1:20" s="8" customFormat="1" ht="57" customHeight="1" x14ac:dyDescent="0.25">
      <c r="A51" s="4"/>
      <c r="B51" s="8">
        <f>SUM(B47:E47)</f>
        <v>27560</v>
      </c>
      <c r="Q51" s="8" t="s">
        <v>120</v>
      </c>
      <c r="R51" s="8">
        <f>SUM(F11+F20+F40)</f>
        <v>525</v>
      </c>
      <c r="S51" s="8">
        <f>SUM(G11+G20+G40)</f>
        <v>525</v>
      </c>
      <c r="T51" s="8">
        <f>SUM(H11+H20+H40)</f>
        <v>525</v>
      </c>
    </row>
    <row r="52" spans="1:20" x14ac:dyDescent="0.25">
      <c r="Q52" t="s">
        <v>73</v>
      </c>
      <c r="R52">
        <f>SUM(I40+I20+I11)</f>
        <v>455</v>
      </c>
      <c r="S52">
        <f>SUM(J40+J20+J11)</f>
        <v>455</v>
      </c>
    </row>
    <row r="53" spans="1:20" x14ac:dyDescent="0.25">
      <c r="Q53" t="s">
        <v>75</v>
      </c>
      <c r="R53">
        <f>SUM(K40)</f>
        <v>122</v>
      </c>
      <c r="S53">
        <f>SUM(L40)</f>
        <v>122</v>
      </c>
    </row>
    <row r="54" spans="1:20" x14ac:dyDescent="0.25">
      <c r="Q54" t="s">
        <v>76</v>
      </c>
      <c r="R54">
        <f>SUM(M40+K11)</f>
        <v>431</v>
      </c>
      <c r="S54">
        <f>SUM(N40+L11)</f>
        <v>431</v>
      </c>
      <c r="T54">
        <f>SUM(O40+M11)</f>
        <v>431</v>
      </c>
    </row>
    <row r="55" spans="1:20" x14ac:dyDescent="0.25">
      <c r="Q55" t="s">
        <v>90</v>
      </c>
      <c r="R55">
        <f>SUM(P40)</f>
        <v>982</v>
      </c>
      <c r="S55">
        <f>SUM(Q40)</f>
        <v>982</v>
      </c>
      <c r="T55">
        <f>SUM(R40)</f>
        <v>982</v>
      </c>
    </row>
    <row r="56" spans="1:20" x14ac:dyDescent="0.25">
      <c r="Q56" t="s">
        <v>74</v>
      </c>
      <c r="R56">
        <f>SUM(U20+V40+N11)</f>
        <v>1989</v>
      </c>
      <c r="S56">
        <f>SUM(V20+W40+O11)</f>
        <v>1989</v>
      </c>
    </row>
    <row r="57" spans="1:20" x14ac:dyDescent="0.25">
      <c r="Q57" t="s">
        <v>91</v>
      </c>
      <c r="R57">
        <f>SUM(X40+P20)</f>
        <v>248</v>
      </c>
      <c r="S57">
        <f>SUM(Y40+Q20)</f>
        <v>248</v>
      </c>
    </row>
    <row r="58" spans="1:20" x14ac:dyDescent="0.25">
      <c r="Q58" t="s">
        <v>92</v>
      </c>
      <c r="R58">
        <f>SUM(S40+W20+F46)</f>
        <v>928</v>
      </c>
      <c r="S58">
        <f>SUM(T40+X20+G46)</f>
        <v>928</v>
      </c>
      <c r="T58">
        <f>SUM(U40+Y20+H46)</f>
        <v>928</v>
      </c>
    </row>
    <row r="59" spans="1:20" x14ac:dyDescent="0.25">
      <c r="Q59" t="s">
        <v>77</v>
      </c>
      <c r="R59">
        <f>SUM(Z40+Z20+P11)</f>
        <v>334</v>
      </c>
      <c r="S59">
        <f>SUM(AA40+AA20+Q11)</f>
        <v>334</v>
      </c>
    </row>
    <row r="60" spans="1:20" x14ac:dyDescent="0.25">
      <c r="Q60" t="s">
        <v>93</v>
      </c>
      <c r="R60">
        <f>SUM(I46)</f>
        <v>24</v>
      </c>
      <c r="S60">
        <f>SUM(J46)</f>
        <v>24</v>
      </c>
    </row>
    <row r="61" spans="1:20" x14ac:dyDescent="0.25">
      <c r="Q61" t="s">
        <v>94</v>
      </c>
      <c r="R61">
        <f>SUM(K20)</f>
        <v>54</v>
      </c>
      <c r="S61">
        <f>SUM(L20)</f>
        <v>54</v>
      </c>
    </row>
    <row r="62" spans="1:20" x14ac:dyDescent="0.25">
      <c r="E62" t="s">
        <v>131</v>
      </c>
      <c r="F62">
        <f>SUM(B51+R68)</f>
        <v>45007</v>
      </c>
      <c r="Q62" t="s">
        <v>95</v>
      </c>
      <c r="R62">
        <f>SUM(R20)</f>
        <v>80</v>
      </c>
      <c r="S62">
        <f>SUM(S20)</f>
        <v>80</v>
      </c>
      <c r="T62">
        <f>SUM(T20)</f>
        <v>80</v>
      </c>
    </row>
    <row r="63" spans="1:20" x14ac:dyDescent="0.25">
      <c r="Q63" t="s">
        <v>129</v>
      </c>
      <c r="R63">
        <f>SUM(K46+AB40+AB20)</f>
        <v>518</v>
      </c>
      <c r="S63">
        <f>SUM(L46+AC40+AC20)</f>
        <v>518</v>
      </c>
      <c r="T63">
        <f>SUM(M46+AD40+AD20)</f>
        <v>518</v>
      </c>
    </row>
    <row r="64" spans="1:20" x14ac:dyDescent="0.25">
      <c r="Q64" t="s">
        <v>130</v>
      </c>
      <c r="R64">
        <f>SUM(AE40+M20+R11)</f>
        <v>201</v>
      </c>
      <c r="S64">
        <f>SUM(AF40+N20+S11)</f>
        <v>201</v>
      </c>
      <c r="T64">
        <f>SUM(AG40+O20+T11)</f>
        <v>201</v>
      </c>
    </row>
    <row r="66" spans="18:20" x14ac:dyDescent="0.25">
      <c r="R66">
        <f>SUM(R51:R64)</f>
        <v>6891</v>
      </c>
      <c r="S66">
        <f t="shared" ref="S66:T66" si="25">SUM(S51:S64)</f>
        <v>6891</v>
      </c>
      <c r="T66">
        <f t="shared" si="25"/>
        <v>3665</v>
      </c>
    </row>
    <row r="68" spans="18:20" x14ac:dyDescent="0.25">
      <c r="R68">
        <f>SUM(R66:T66)</f>
        <v>17447</v>
      </c>
    </row>
  </sheetData>
  <mergeCells count="35">
    <mergeCell ref="Z14:AA14"/>
    <mergeCell ref="AB14:AD14"/>
    <mergeCell ref="F14:H14"/>
    <mergeCell ref="I14:J14"/>
    <mergeCell ref="F23:H23"/>
    <mergeCell ref="I23:J23"/>
    <mergeCell ref="K23:L23"/>
    <mergeCell ref="W14:Y14"/>
    <mergeCell ref="K14:L14"/>
    <mergeCell ref="P14:Q14"/>
    <mergeCell ref="R14:T14"/>
    <mergeCell ref="U14:V14"/>
    <mergeCell ref="M14:O14"/>
    <mergeCell ref="Z23:AA23"/>
    <mergeCell ref="A22:AD22"/>
    <mergeCell ref="AB23:AD23"/>
    <mergeCell ref="A1:T1"/>
    <mergeCell ref="A13:AB13"/>
    <mergeCell ref="F2:H2"/>
    <mergeCell ref="I2:J2"/>
    <mergeCell ref="N2:O2"/>
    <mergeCell ref="P2:Q2"/>
    <mergeCell ref="K2:M2"/>
    <mergeCell ref="R2:T2"/>
    <mergeCell ref="I43:J43"/>
    <mergeCell ref="K43:M43"/>
    <mergeCell ref="AE23:AG23"/>
    <mergeCell ref="F43:H43"/>
    <mergeCell ref="P23:R23"/>
    <mergeCell ref="A42:Q42"/>
    <mergeCell ref="N43:P43"/>
    <mergeCell ref="S23:U23"/>
    <mergeCell ref="V23:W23"/>
    <mergeCell ref="X23:Y23"/>
    <mergeCell ref="M23:O23"/>
  </mergeCells>
  <pageMargins left="0.70866141732283472" right="0.70866141732283472" top="0.74803149606299213" bottom="0.74803149606299213" header="0.31496062992125984" footer="0.31496062992125984"/>
  <pageSetup scale="35" orientation="landscape" r:id="rId1"/>
  <ignoredErrors>
    <ignoredError sqref="S60 S63:T63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1"/>
  <sheetViews>
    <sheetView topLeftCell="A51" zoomScale="80" zoomScaleNormal="80" workbookViewId="0">
      <selection activeCell="R49" sqref="R49"/>
    </sheetView>
  </sheetViews>
  <sheetFormatPr baseColWidth="10" defaultRowHeight="15" x14ac:dyDescent="0.25"/>
  <cols>
    <col min="1" max="1" width="13.140625" customWidth="1"/>
    <col min="6" max="6" width="9.140625" customWidth="1"/>
    <col min="7" max="7" width="8.140625" customWidth="1"/>
    <col min="8" max="8" width="9.42578125" customWidth="1"/>
    <col min="9" max="9" width="8.5703125" customWidth="1"/>
    <col min="10" max="10" width="7.42578125" customWidth="1"/>
    <col min="11" max="11" width="7.5703125" customWidth="1"/>
    <col min="12" max="12" width="6.85546875" customWidth="1"/>
    <col min="13" max="13" width="9.140625" customWidth="1"/>
    <col min="14" max="14" width="8.7109375" customWidth="1"/>
    <col min="15" max="15" width="8.5703125" customWidth="1"/>
    <col min="16" max="16" width="7.7109375" customWidth="1"/>
    <col min="17" max="17" width="8.28515625" style="8" customWidth="1"/>
    <col min="18" max="18" width="10" customWidth="1"/>
    <col min="19" max="19" width="10.5703125" customWidth="1"/>
    <col min="20" max="21" width="9.42578125" customWidth="1"/>
    <col min="22" max="22" width="9.5703125" customWidth="1"/>
    <col min="23" max="23" width="8.5703125" customWidth="1"/>
    <col min="24" max="24" width="9" customWidth="1"/>
    <col min="25" max="25" width="9.85546875" customWidth="1"/>
    <col min="26" max="26" width="8.7109375" customWidth="1"/>
    <col min="27" max="27" width="10.140625" customWidth="1"/>
    <col min="28" max="28" width="9" customWidth="1"/>
    <col min="29" max="29" width="9.28515625" customWidth="1"/>
    <col min="30" max="30" width="8.5703125" customWidth="1"/>
    <col min="31" max="31" width="7.7109375" customWidth="1"/>
  </cols>
  <sheetData>
    <row r="1" spans="1:27" ht="15.75" thickBot="1" x14ac:dyDescent="0.3">
      <c r="A1" s="143" t="s">
        <v>37</v>
      </c>
      <c r="B1" s="143"/>
      <c r="C1" s="143"/>
      <c r="D1" s="143"/>
      <c r="E1" s="143"/>
      <c r="F1" s="143"/>
      <c r="G1" s="143"/>
      <c r="H1" s="143"/>
      <c r="I1" s="143"/>
    </row>
    <row r="2" spans="1:27" s="8" customFormat="1" ht="29.25" customHeight="1" thickBot="1" x14ac:dyDescent="0.3">
      <c r="A2" s="60" t="s">
        <v>38</v>
      </c>
      <c r="B2" s="72" t="s">
        <v>143</v>
      </c>
      <c r="C2" s="54" t="s">
        <v>78</v>
      </c>
      <c r="D2" s="55" t="s">
        <v>121</v>
      </c>
      <c r="E2" s="54" t="s">
        <v>79</v>
      </c>
      <c r="F2" s="144" t="s">
        <v>101</v>
      </c>
      <c r="G2" s="149"/>
      <c r="H2" s="144" t="s">
        <v>70</v>
      </c>
      <c r="I2" s="145"/>
      <c r="J2" s="144" t="s">
        <v>102</v>
      </c>
      <c r="K2" s="149"/>
      <c r="L2" s="144" t="s">
        <v>107</v>
      </c>
      <c r="M2" s="149"/>
      <c r="N2" s="145"/>
      <c r="O2" s="144" t="s">
        <v>72</v>
      </c>
      <c r="P2" s="145"/>
      <c r="Q2" s="155" t="s">
        <v>71</v>
      </c>
      <c r="R2" s="156"/>
    </row>
    <row r="3" spans="1:27" s="8" customFormat="1" ht="30.75" thickBot="1" x14ac:dyDescent="0.3">
      <c r="A3" s="15" t="s">
        <v>40</v>
      </c>
      <c r="B3" s="7">
        <v>88</v>
      </c>
      <c r="C3" s="7">
        <v>88</v>
      </c>
      <c r="D3" s="7">
        <v>88</v>
      </c>
      <c r="E3" s="7">
        <v>88</v>
      </c>
      <c r="F3" s="7">
        <v>63</v>
      </c>
      <c r="G3" s="7">
        <v>63</v>
      </c>
      <c r="H3" s="22">
        <v>25</v>
      </c>
      <c r="I3" s="22">
        <v>25</v>
      </c>
      <c r="J3" s="20"/>
      <c r="K3" s="38"/>
      <c r="L3" s="20"/>
      <c r="M3" s="7"/>
      <c r="N3" s="22"/>
      <c r="O3" s="20"/>
      <c r="P3" s="21"/>
      <c r="Q3" s="21"/>
      <c r="R3" s="21"/>
    </row>
    <row r="4" spans="1:27" s="8" customFormat="1" ht="23.25" customHeight="1" thickBot="1" x14ac:dyDescent="0.3">
      <c r="A4" s="15" t="s">
        <v>41</v>
      </c>
      <c r="B4" s="7">
        <v>59</v>
      </c>
      <c r="C4" s="7">
        <v>59</v>
      </c>
      <c r="D4" s="7">
        <v>59</v>
      </c>
      <c r="E4" s="7">
        <v>59</v>
      </c>
      <c r="F4" s="7"/>
      <c r="G4" s="7"/>
      <c r="H4" s="22"/>
      <c r="I4" s="15"/>
      <c r="J4" s="15"/>
      <c r="K4" s="41"/>
      <c r="L4" s="5">
        <v>33</v>
      </c>
      <c r="M4" s="5">
        <v>33</v>
      </c>
      <c r="N4" s="7"/>
      <c r="O4" s="15">
        <v>26</v>
      </c>
      <c r="P4" s="15">
        <v>26</v>
      </c>
      <c r="Q4" s="21"/>
      <c r="R4" s="21"/>
    </row>
    <row r="5" spans="1:27" s="8" customFormat="1" ht="30.75" thickBot="1" x14ac:dyDescent="0.3">
      <c r="A5" s="15" t="s">
        <v>42</v>
      </c>
      <c r="B5" s="7">
        <v>89</v>
      </c>
      <c r="C5" s="7">
        <v>89</v>
      </c>
      <c r="D5" s="7">
        <v>89</v>
      </c>
      <c r="E5" s="7">
        <v>89</v>
      </c>
      <c r="F5" s="7">
        <v>15</v>
      </c>
      <c r="G5" s="7">
        <v>15</v>
      </c>
      <c r="H5" s="22">
        <v>28</v>
      </c>
      <c r="I5" s="22">
        <v>28</v>
      </c>
      <c r="J5" s="15">
        <v>26</v>
      </c>
      <c r="K5" s="15">
        <v>26</v>
      </c>
      <c r="L5" s="20"/>
      <c r="M5" s="7"/>
      <c r="N5" s="15"/>
      <c r="O5" s="15"/>
      <c r="P5" s="7"/>
      <c r="Q5" s="7">
        <v>20</v>
      </c>
      <c r="R5" s="7">
        <v>20</v>
      </c>
    </row>
    <row r="6" spans="1:27" s="8" customFormat="1" ht="22.5" customHeight="1" thickBot="1" x14ac:dyDescent="0.3">
      <c r="A6" s="15" t="s">
        <v>43</v>
      </c>
      <c r="B6" s="7">
        <v>103</v>
      </c>
      <c r="C6" s="7">
        <v>103</v>
      </c>
      <c r="D6" s="7">
        <v>103</v>
      </c>
      <c r="E6" s="7">
        <v>103</v>
      </c>
      <c r="F6" s="7"/>
      <c r="G6" s="7"/>
      <c r="H6" s="22"/>
      <c r="I6" s="15"/>
      <c r="J6" s="15"/>
      <c r="K6" s="41"/>
      <c r="L6" s="5"/>
      <c r="M6" s="7"/>
      <c r="N6" s="15"/>
      <c r="O6" s="15">
        <v>36</v>
      </c>
      <c r="P6" s="15">
        <v>36</v>
      </c>
      <c r="Q6" s="7">
        <v>67</v>
      </c>
      <c r="R6" s="7">
        <v>67</v>
      </c>
    </row>
    <row r="7" spans="1:27" s="8" customFormat="1" ht="22.5" customHeight="1" thickBot="1" x14ac:dyDescent="0.3">
      <c r="A7" s="15" t="s">
        <v>44</v>
      </c>
      <c r="B7" s="7">
        <v>124</v>
      </c>
      <c r="C7" s="7">
        <v>124</v>
      </c>
      <c r="D7" s="7">
        <v>124</v>
      </c>
      <c r="E7" s="7">
        <v>124</v>
      </c>
      <c r="F7" s="7">
        <v>82</v>
      </c>
      <c r="G7" s="7">
        <v>82</v>
      </c>
      <c r="H7" s="22"/>
      <c r="I7" s="15"/>
      <c r="J7" s="15">
        <v>42</v>
      </c>
      <c r="K7" s="15">
        <v>42</v>
      </c>
      <c r="L7" s="20"/>
      <c r="M7" s="7"/>
      <c r="N7" s="22"/>
      <c r="O7" s="15"/>
      <c r="P7" s="7"/>
      <c r="Q7" s="7"/>
      <c r="R7" s="7"/>
    </row>
    <row r="8" spans="1:27" s="8" customFormat="1" ht="25.5" customHeight="1" thickBot="1" x14ac:dyDescent="0.3">
      <c r="A8" s="5" t="s">
        <v>45</v>
      </c>
      <c r="B8" s="20">
        <v>63</v>
      </c>
      <c r="C8" s="20">
        <v>63</v>
      </c>
      <c r="D8" s="20">
        <v>63</v>
      </c>
      <c r="E8" s="20">
        <v>63</v>
      </c>
      <c r="F8" s="16"/>
      <c r="G8" s="16"/>
      <c r="H8" s="20">
        <v>21</v>
      </c>
      <c r="I8" s="20">
        <v>21</v>
      </c>
      <c r="J8" s="5"/>
      <c r="K8" s="37"/>
      <c r="L8" s="5"/>
      <c r="M8" s="16"/>
      <c r="N8" s="5"/>
      <c r="O8" s="5"/>
      <c r="P8" s="16"/>
      <c r="Q8" s="16">
        <v>42</v>
      </c>
      <c r="R8" s="16">
        <v>42</v>
      </c>
    </row>
    <row r="9" spans="1:27" s="8" customFormat="1" ht="15.75" thickBot="1" x14ac:dyDescent="0.3">
      <c r="A9" s="38"/>
      <c r="B9" s="20"/>
      <c r="C9" s="20"/>
      <c r="D9" s="20"/>
      <c r="E9" s="20"/>
      <c r="F9" s="20"/>
      <c r="G9" s="20"/>
      <c r="H9" s="20"/>
      <c r="I9" s="20"/>
      <c r="J9" s="20"/>
      <c r="K9" s="38"/>
      <c r="L9" s="20"/>
      <c r="M9" s="21"/>
      <c r="N9" s="20"/>
      <c r="O9" s="20"/>
      <c r="P9" s="20"/>
      <c r="Q9" s="21"/>
      <c r="R9" s="21"/>
    </row>
    <row r="10" spans="1:27" s="8" customFormat="1" ht="15.75" thickBot="1" x14ac:dyDescent="0.3">
      <c r="A10" s="73" t="s">
        <v>12</v>
      </c>
      <c r="B10" s="74">
        <f>SUM(B3:B9)</f>
        <v>526</v>
      </c>
      <c r="C10" s="74">
        <f t="shared" ref="C10:D10" si="0">SUM(C3:C9)</f>
        <v>526</v>
      </c>
      <c r="D10" s="74">
        <f t="shared" si="0"/>
        <v>526</v>
      </c>
      <c r="E10" s="74">
        <f>SUM(E3:E9)</f>
        <v>526</v>
      </c>
      <c r="F10" s="74">
        <f t="shared" ref="F10:M10" si="1">SUM(F3:F9)</f>
        <v>160</v>
      </c>
      <c r="G10" s="74">
        <f t="shared" si="1"/>
        <v>160</v>
      </c>
      <c r="H10" s="74">
        <f t="shared" si="1"/>
        <v>74</v>
      </c>
      <c r="I10" s="74">
        <f t="shared" si="1"/>
        <v>74</v>
      </c>
      <c r="J10" s="74">
        <f t="shared" si="1"/>
        <v>68</v>
      </c>
      <c r="K10" s="74">
        <f t="shared" si="1"/>
        <v>68</v>
      </c>
      <c r="L10" s="74">
        <f t="shared" si="1"/>
        <v>33</v>
      </c>
      <c r="M10" s="74">
        <f t="shared" si="1"/>
        <v>33</v>
      </c>
      <c r="N10" s="74"/>
      <c r="O10" s="74">
        <f t="shared" ref="O10" si="2">SUM(O3:O9)</f>
        <v>62</v>
      </c>
      <c r="P10" s="74">
        <f t="shared" ref="P10" si="3">SUM(P3:P9)</f>
        <v>62</v>
      </c>
      <c r="Q10" s="74">
        <f t="shared" ref="Q10" si="4">SUM(Q3:Q9)</f>
        <v>129</v>
      </c>
      <c r="R10" s="74">
        <f t="shared" ref="R10" si="5">SUM(R3:R9)</f>
        <v>129</v>
      </c>
    </row>
    <row r="11" spans="1:27" s="8" customFormat="1" ht="15.75" thickBot="1" x14ac:dyDescent="0.3">
      <c r="B11" s="74"/>
    </row>
    <row r="12" spans="1:27" s="8" customFormat="1" x14ac:dyDescent="0.25"/>
    <row r="13" spans="1:27" s="8" customFormat="1" ht="15.75" thickBot="1" x14ac:dyDescent="0.3">
      <c r="A13" s="138"/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</row>
    <row r="14" spans="1:27" s="8" customFormat="1" ht="26.25" customHeight="1" thickBot="1" x14ac:dyDescent="0.3">
      <c r="A14" s="69" t="s">
        <v>38</v>
      </c>
      <c r="B14" s="72" t="s">
        <v>143</v>
      </c>
      <c r="C14" s="54" t="s">
        <v>78</v>
      </c>
      <c r="D14" s="55" t="s">
        <v>121</v>
      </c>
      <c r="E14" s="54" t="s">
        <v>79</v>
      </c>
      <c r="F14" s="144" t="s">
        <v>101</v>
      </c>
      <c r="G14" s="145"/>
      <c r="H14" s="144" t="s">
        <v>70</v>
      </c>
      <c r="I14" s="145"/>
      <c r="J14" s="144" t="s">
        <v>113</v>
      </c>
      <c r="K14" s="145"/>
      <c r="L14" s="157" t="s">
        <v>106</v>
      </c>
      <c r="M14" s="159"/>
      <c r="N14" s="158"/>
      <c r="O14" s="157" t="s">
        <v>105</v>
      </c>
      <c r="P14" s="158"/>
      <c r="Q14" s="144" t="s">
        <v>114</v>
      </c>
      <c r="R14" s="145"/>
      <c r="S14" s="157" t="s">
        <v>71</v>
      </c>
      <c r="T14" s="158"/>
      <c r="U14" s="144" t="s">
        <v>107</v>
      </c>
      <c r="V14" s="145"/>
      <c r="W14" s="144" t="s">
        <v>72</v>
      </c>
      <c r="X14" s="145"/>
      <c r="Y14" s="144" t="s">
        <v>108</v>
      </c>
      <c r="Z14" s="145"/>
      <c r="AA14" s="50"/>
    </row>
    <row r="15" spans="1:27" s="8" customFormat="1" ht="22.5" customHeight="1" thickBot="1" x14ac:dyDescent="0.3">
      <c r="A15" s="15" t="s">
        <v>46</v>
      </c>
      <c r="B15" s="7">
        <v>113</v>
      </c>
      <c r="C15" s="7">
        <v>113</v>
      </c>
      <c r="D15" s="7">
        <v>113</v>
      </c>
      <c r="E15" s="7">
        <v>113</v>
      </c>
      <c r="F15" s="7"/>
      <c r="G15" s="7"/>
      <c r="H15" s="7"/>
      <c r="I15" s="7"/>
      <c r="J15" s="7"/>
      <c r="K15" s="22"/>
      <c r="L15" s="38"/>
      <c r="M15" s="20"/>
      <c r="N15" s="21"/>
      <c r="O15" s="38">
        <v>57</v>
      </c>
      <c r="P15" s="38">
        <v>57</v>
      </c>
      <c r="Q15" s="38"/>
      <c r="R15" s="20"/>
      <c r="S15" s="20"/>
      <c r="T15" s="21"/>
      <c r="U15" s="38"/>
      <c r="V15" s="20"/>
      <c r="W15" s="21">
        <v>56</v>
      </c>
      <c r="X15" s="21">
        <v>56</v>
      </c>
      <c r="Y15" s="20"/>
      <c r="Z15" s="20"/>
      <c r="AA15" s="4"/>
    </row>
    <row r="16" spans="1:27" s="8" customFormat="1" ht="23.25" customHeight="1" thickBot="1" x14ac:dyDescent="0.3">
      <c r="A16" s="15" t="s">
        <v>47</v>
      </c>
      <c r="B16" s="7">
        <v>96</v>
      </c>
      <c r="C16" s="7">
        <v>96</v>
      </c>
      <c r="D16" s="7">
        <v>96</v>
      </c>
      <c r="E16" s="7">
        <v>96</v>
      </c>
      <c r="F16" s="7"/>
      <c r="G16" s="7"/>
      <c r="H16" s="7"/>
      <c r="I16" s="7"/>
      <c r="J16" s="7">
        <v>25</v>
      </c>
      <c r="K16" s="7">
        <v>25</v>
      </c>
      <c r="L16" s="41"/>
      <c r="M16" s="15"/>
      <c r="N16" s="7"/>
      <c r="O16" s="20"/>
      <c r="P16" s="7"/>
      <c r="Q16" s="41"/>
      <c r="R16" s="15"/>
      <c r="S16" s="15">
        <v>38</v>
      </c>
      <c r="T16" s="15">
        <v>38</v>
      </c>
      <c r="U16" s="41"/>
      <c r="V16" s="15"/>
      <c r="W16" s="7"/>
      <c r="X16" s="15"/>
      <c r="Y16" s="15">
        <v>33</v>
      </c>
      <c r="Z16" s="15">
        <v>33</v>
      </c>
      <c r="AA16" s="4"/>
    </row>
    <row r="17" spans="1:31" s="8" customFormat="1" ht="30.75" thickBot="1" x14ac:dyDescent="0.3">
      <c r="A17" s="15" t="s">
        <v>48</v>
      </c>
      <c r="B17" s="7">
        <v>117</v>
      </c>
      <c r="C17" s="7">
        <v>117</v>
      </c>
      <c r="D17" s="7">
        <v>117</v>
      </c>
      <c r="E17" s="7">
        <v>117</v>
      </c>
      <c r="F17" s="7">
        <v>33</v>
      </c>
      <c r="G17" s="7">
        <v>33</v>
      </c>
      <c r="H17" s="7">
        <v>43</v>
      </c>
      <c r="I17" s="7">
        <v>43</v>
      </c>
      <c r="J17" s="7"/>
      <c r="K17" s="38"/>
      <c r="L17" s="20"/>
      <c r="M17" s="20"/>
      <c r="N17" s="20"/>
      <c r="O17" s="20"/>
      <c r="P17" s="20"/>
      <c r="Q17" s="20"/>
      <c r="R17" s="20"/>
      <c r="S17" s="20"/>
      <c r="T17" s="20"/>
      <c r="U17" s="20">
        <v>41</v>
      </c>
      <c r="V17" s="20">
        <v>41</v>
      </c>
      <c r="W17" s="20"/>
      <c r="X17" s="20"/>
      <c r="Y17" s="20"/>
      <c r="Z17" s="20"/>
      <c r="AA17" s="4"/>
    </row>
    <row r="18" spans="1:31" s="8" customFormat="1" ht="22.5" customHeight="1" thickBot="1" x14ac:dyDescent="0.3">
      <c r="A18" s="15" t="s">
        <v>49</v>
      </c>
      <c r="B18" s="7">
        <v>340</v>
      </c>
      <c r="C18" s="7">
        <v>340</v>
      </c>
      <c r="D18" s="7">
        <v>340</v>
      </c>
      <c r="E18" s="7">
        <v>340</v>
      </c>
      <c r="F18" s="7"/>
      <c r="G18" s="7"/>
      <c r="H18" s="7">
        <v>83</v>
      </c>
      <c r="I18" s="7">
        <v>83</v>
      </c>
      <c r="J18" s="7"/>
      <c r="K18" s="38"/>
      <c r="L18" s="20">
        <v>91</v>
      </c>
      <c r="M18" s="20">
        <v>91</v>
      </c>
      <c r="N18" s="20">
        <v>91</v>
      </c>
      <c r="O18" s="20"/>
      <c r="P18" s="20"/>
      <c r="Q18" s="20">
        <v>97</v>
      </c>
      <c r="R18" s="20">
        <v>97</v>
      </c>
      <c r="S18" s="20">
        <v>69</v>
      </c>
      <c r="T18" s="20">
        <v>69</v>
      </c>
      <c r="U18" s="75"/>
      <c r="V18" s="76"/>
      <c r="W18" s="75"/>
      <c r="X18" s="20"/>
      <c r="Y18" s="20"/>
      <c r="Z18" s="20"/>
      <c r="AA18" s="4"/>
    </row>
    <row r="19" spans="1:31" s="8" customFormat="1" ht="21" customHeight="1" thickBot="1" x14ac:dyDescent="0.3">
      <c r="A19" s="5" t="s">
        <v>50</v>
      </c>
      <c r="B19" s="16">
        <v>76</v>
      </c>
      <c r="C19" s="16">
        <v>76</v>
      </c>
      <c r="D19" s="16">
        <v>76</v>
      </c>
      <c r="E19" s="16">
        <v>76</v>
      </c>
      <c r="F19" s="16">
        <v>29</v>
      </c>
      <c r="G19" s="16">
        <v>29</v>
      </c>
      <c r="H19" s="16"/>
      <c r="I19" s="16"/>
      <c r="J19" s="4"/>
      <c r="K19" s="40"/>
      <c r="L19" s="39">
        <v>47</v>
      </c>
      <c r="M19" s="39">
        <v>47</v>
      </c>
      <c r="N19" s="39">
        <v>47</v>
      </c>
      <c r="O19" s="39"/>
      <c r="P19" s="39"/>
      <c r="Q19" s="20"/>
      <c r="R19" s="20"/>
      <c r="S19" s="39"/>
      <c r="T19" s="39"/>
      <c r="U19" s="77"/>
      <c r="V19" s="75"/>
      <c r="X19" s="39"/>
      <c r="Y19" s="39"/>
      <c r="Z19" s="39"/>
      <c r="AA19" s="4"/>
    </row>
    <row r="20" spans="1:31" s="8" customFormat="1" ht="15.75" thickBot="1" x14ac:dyDescent="0.3">
      <c r="A20" s="78" t="s">
        <v>12</v>
      </c>
      <c r="B20" s="73">
        <f>SUM(B15:B19)</f>
        <v>742</v>
      </c>
      <c r="C20" s="74">
        <f t="shared" ref="C20:D20" si="6">SUM(C15:C19)</f>
        <v>742</v>
      </c>
      <c r="D20" s="74">
        <f t="shared" si="6"/>
        <v>742</v>
      </c>
      <c r="E20" s="74">
        <f>SUM(E15:E19)</f>
        <v>742</v>
      </c>
      <c r="F20" s="74">
        <f t="shared" ref="F20:K20" si="7">SUM(F15:F19)</f>
        <v>62</v>
      </c>
      <c r="G20" s="74">
        <f t="shared" si="7"/>
        <v>62</v>
      </c>
      <c r="H20" s="74">
        <f t="shared" si="7"/>
        <v>126</v>
      </c>
      <c r="I20" s="74">
        <f t="shared" si="7"/>
        <v>126</v>
      </c>
      <c r="J20" s="74">
        <f t="shared" si="7"/>
        <v>25</v>
      </c>
      <c r="K20" s="74">
        <f t="shared" si="7"/>
        <v>25</v>
      </c>
      <c r="L20" s="74">
        <f>SUM(L15:L19)</f>
        <v>138</v>
      </c>
      <c r="M20" s="74">
        <f t="shared" ref="M20" si="8">SUM(M15:M19)</f>
        <v>138</v>
      </c>
      <c r="N20" s="74">
        <f t="shared" ref="N20" si="9">SUM(N15:N19)</f>
        <v>138</v>
      </c>
      <c r="O20" s="74">
        <f t="shared" ref="O20" si="10">SUM(O15:O19)</f>
        <v>57</v>
      </c>
      <c r="P20" s="74">
        <f t="shared" ref="P20" si="11">SUM(P15:P19)</f>
        <v>57</v>
      </c>
      <c r="Q20" s="74">
        <f t="shared" ref="Q20" si="12">SUM(Q15:Q19)</f>
        <v>97</v>
      </c>
      <c r="R20" s="74">
        <f t="shared" ref="R20" si="13">SUM(R15:R19)</f>
        <v>97</v>
      </c>
      <c r="S20" s="74">
        <f>SUM(S15:S19)</f>
        <v>107</v>
      </c>
      <c r="T20" s="74">
        <f t="shared" ref="T20" si="14">SUM(T15:T19)</f>
        <v>107</v>
      </c>
      <c r="U20" s="74">
        <f t="shared" ref="U20" si="15">SUM(U15:U19)</f>
        <v>41</v>
      </c>
      <c r="V20" s="74">
        <f t="shared" ref="V20" si="16">SUM(V15:V19)</f>
        <v>41</v>
      </c>
      <c r="W20" s="74">
        <f>SUM(W15:W19)</f>
        <v>56</v>
      </c>
      <c r="X20" s="74">
        <f t="shared" ref="X20" si="17">SUM(X15:X19)</f>
        <v>56</v>
      </c>
      <c r="Y20" s="74">
        <f t="shared" ref="Y20" si="18">SUM(Y15:Y19)</f>
        <v>33</v>
      </c>
      <c r="Z20" s="74">
        <f t="shared" ref="Z20" si="19">SUM(Z15:Z19)</f>
        <v>33</v>
      </c>
      <c r="AA20" s="18"/>
    </row>
    <row r="21" spans="1:31" s="8" customFormat="1" x14ac:dyDescent="0.25">
      <c r="AA21" s="18"/>
    </row>
    <row r="22" spans="1:31" s="8" customFormat="1" x14ac:dyDescent="0.25"/>
    <row r="23" spans="1:31" s="8" customFormat="1" ht="15.75" thickBot="1" x14ac:dyDescent="0.3">
      <c r="A23" s="152"/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</row>
    <row r="24" spans="1:31" s="8" customFormat="1" ht="27.75" customHeight="1" thickBot="1" x14ac:dyDescent="0.3">
      <c r="A24" s="60" t="s">
        <v>38</v>
      </c>
      <c r="B24" s="79" t="s">
        <v>143</v>
      </c>
      <c r="C24" s="52" t="s">
        <v>78</v>
      </c>
      <c r="D24" s="55" t="s">
        <v>121</v>
      </c>
      <c r="E24" s="52" t="s">
        <v>79</v>
      </c>
      <c r="F24" s="144" t="s">
        <v>101</v>
      </c>
      <c r="G24" s="149"/>
      <c r="H24" s="144" t="s">
        <v>70</v>
      </c>
      <c r="I24" s="145"/>
      <c r="J24" s="144" t="s">
        <v>103</v>
      </c>
      <c r="K24" s="145"/>
      <c r="L24" s="144" t="s">
        <v>102</v>
      </c>
      <c r="M24" s="149"/>
      <c r="N24" s="144" t="s">
        <v>104</v>
      </c>
      <c r="O24" s="145"/>
      <c r="P24" s="144"/>
      <c r="Q24" s="149"/>
      <c r="R24" s="145"/>
      <c r="S24" s="144" t="s">
        <v>71</v>
      </c>
      <c r="T24" s="145"/>
      <c r="U24" s="144" t="s">
        <v>106</v>
      </c>
      <c r="V24" s="149"/>
      <c r="W24" s="145"/>
      <c r="X24" s="144" t="s">
        <v>132</v>
      </c>
      <c r="Y24" s="145"/>
      <c r="Z24" s="144" t="s">
        <v>108</v>
      </c>
      <c r="AA24" s="145"/>
      <c r="AB24" s="144" t="s">
        <v>72</v>
      </c>
      <c r="AC24" s="145"/>
      <c r="AD24" s="144" t="s">
        <v>107</v>
      </c>
      <c r="AE24" s="145"/>
    </row>
    <row r="25" spans="1:31" s="8" customFormat="1" ht="26.25" customHeight="1" thickBot="1" x14ac:dyDescent="0.3">
      <c r="A25" s="15" t="s">
        <v>51</v>
      </c>
      <c r="B25" s="7">
        <v>271</v>
      </c>
      <c r="C25" s="7">
        <v>271</v>
      </c>
      <c r="D25" s="7">
        <v>271</v>
      </c>
      <c r="E25" s="7">
        <v>271</v>
      </c>
      <c r="F25" s="7"/>
      <c r="G25" s="7"/>
      <c r="H25" s="7">
        <v>93</v>
      </c>
      <c r="I25" s="7">
        <v>93</v>
      </c>
      <c r="J25" s="7">
        <v>62</v>
      </c>
      <c r="K25" s="7">
        <v>62</v>
      </c>
      <c r="L25" s="7"/>
      <c r="M25" s="22"/>
      <c r="N25" s="80"/>
      <c r="O25" s="7"/>
      <c r="P25" s="7"/>
      <c r="Q25" s="7"/>
      <c r="R25" s="7"/>
      <c r="S25" s="7">
        <v>51</v>
      </c>
      <c r="T25" s="7">
        <v>51</v>
      </c>
      <c r="U25" s="7">
        <v>65</v>
      </c>
      <c r="V25" s="7">
        <v>65</v>
      </c>
      <c r="W25" s="7">
        <v>65</v>
      </c>
      <c r="X25" s="7"/>
      <c r="Y25" s="7"/>
      <c r="Z25" s="7"/>
      <c r="AA25" s="7"/>
      <c r="AB25" s="7"/>
      <c r="AC25" s="7"/>
      <c r="AD25" s="7"/>
      <c r="AE25" s="7"/>
    </row>
    <row r="26" spans="1:31" s="8" customFormat="1" ht="27" customHeight="1" thickBot="1" x14ac:dyDescent="0.3">
      <c r="A26" s="15" t="s">
        <v>52</v>
      </c>
      <c r="B26" s="7">
        <v>540</v>
      </c>
      <c r="C26" s="7">
        <v>540</v>
      </c>
      <c r="D26" s="7">
        <v>540</v>
      </c>
      <c r="E26" s="7">
        <v>540</v>
      </c>
      <c r="F26" s="7"/>
      <c r="G26" s="7"/>
      <c r="H26" s="7"/>
      <c r="I26" s="7"/>
      <c r="J26" s="7"/>
      <c r="K26" s="7"/>
      <c r="L26" s="7"/>
      <c r="M26" s="22"/>
      <c r="N26" s="15">
        <v>231</v>
      </c>
      <c r="O26" s="15">
        <v>231</v>
      </c>
      <c r="P26" s="7"/>
      <c r="Q26" s="7"/>
      <c r="R26" s="7"/>
      <c r="S26" s="7">
        <v>160</v>
      </c>
      <c r="T26" s="7">
        <v>160</v>
      </c>
      <c r="U26" s="7">
        <v>149</v>
      </c>
      <c r="V26" s="7">
        <v>149</v>
      </c>
      <c r="W26" s="7">
        <v>149</v>
      </c>
      <c r="X26" s="7"/>
      <c r="Y26" s="7"/>
      <c r="Z26" s="7"/>
      <c r="AA26" s="7"/>
      <c r="AB26" s="7"/>
      <c r="AC26" s="7"/>
      <c r="AD26" s="7"/>
      <c r="AE26" s="7"/>
    </row>
    <row r="27" spans="1:31" s="8" customFormat="1" ht="30" customHeight="1" thickBot="1" x14ac:dyDescent="0.3">
      <c r="A27" s="15" t="s">
        <v>53</v>
      </c>
      <c r="B27" s="7">
        <v>308</v>
      </c>
      <c r="C27" s="7">
        <v>308</v>
      </c>
      <c r="D27" s="7">
        <v>308</v>
      </c>
      <c r="E27" s="7">
        <v>308</v>
      </c>
      <c r="F27" s="7">
        <v>153</v>
      </c>
      <c r="G27" s="7">
        <v>153</v>
      </c>
      <c r="H27" s="7"/>
      <c r="I27" s="7"/>
      <c r="J27" s="7"/>
      <c r="K27" s="7"/>
      <c r="L27" s="7"/>
      <c r="M27" s="22"/>
      <c r="N27" s="15">
        <v>63</v>
      </c>
      <c r="O27" s="15">
        <v>63</v>
      </c>
      <c r="P27" s="7"/>
      <c r="Q27" s="7"/>
      <c r="R27" s="7"/>
      <c r="S27" s="7"/>
      <c r="T27" s="7"/>
      <c r="U27" s="7"/>
      <c r="V27" s="7"/>
      <c r="W27" s="7"/>
      <c r="X27" s="7"/>
      <c r="Y27" s="7"/>
      <c r="Z27" s="7">
        <v>92</v>
      </c>
      <c r="AA27" s="7">
        <v>92</v>
      </c>
      <c r="AB27" s="7"/>
      <c r="AC27" s="7"/>
      <c r="AD27" s="7"/>
      <c r="AE27" s="7"/>
    </row>
    <row r="28" spans="1:31" s="8" customFormat="1" ht="33" customHeight="1" thickBot="1" x14ac:dyDescent="0.3">
      <c r="A28" s="15" t="s">
        <v>54</v>
      </c>
      <c r="B28" s="7">
        <v>478</v>
      </c>
      <c r="C28" s="7">
        <v>478</v>
      </c>
      <c r="D28" s="7">
        <v>478</v>
      </c>
      <c r="E28" s="7">
        <v>478</v>
      </c>
      <c r="F28" s="7"/>
      <c r="G28" s="7"/>
      <c r="H28" s="7"/>
      <c r="I28" s="7"/>
      <c r="J28" s="7"/>
      <c r="K28" s="7"/>
      <c r="L28" s="7">
        <v>160</v>
      </c>
      <c r="M28" s="7">
        <v>160</v>
      </c>
      <c r="N28" s="15">
        <v>152</v>
      </c>
      <c r="O28" s="15">
        <v>152</v>
      </c>
      <c r="P28" s="7"/>
      <c r="Q28" s="7"/>
      <c r="R28" s="7"/>
      <c r="S28" s="7">
        <v>166</v>
      </c>
      <c r="T28" s="7">
        <v>166</v>
      </c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</row>
    <row r="29" spans="1:31" s="8" customFormat="1" ht="30.75" customHeight="1" thickBot="1" x14ac:dyDescent="0.3">
      <c r="A29" s="15" t="s">
        <v>55</v>
      </c>
      <c r="B29" s="7">
        <v>407</v>
      </c>
      <c r="C29" s="7">
        <v>407</v>
      </c>
      <c r="D29" s="7">
        <v>407</v>
      </c>
      <c r="E29" s="7">
        <v>407</v>
      </c>
      <c r="F29" s="7"/>
      <c r="G29" s="7"/>
      <c r="H29" s="7"/>
      <c r="I29" s="7"/>
      <c r="J29" s="7"/>
      <c r="K29" s="7"/>
      <c r="L29" s="7"/>
      <c r="M29" s="22"/>
      <c r="N29" s="81"/>
      <c r="O29" s="7"/>
      <c r="P29" s="7"/>
      <c r="Q29" s="7"/>
      <c r="R29" s="7"/>
      <c r="S29" s="7">
        <v>208</v>
      </c>
      <c r="T29" s="7">
        <v>208</v>
      </c>
      <c r="U29" s="7">
        <v>199</v>
      </c>
      <c r="V29" s="7">
        <v>199</v>
      </c>
      <c r="W29" s="7">
        <v>199</v>
      </c>
      <c r="X29" s="7"/>
      <c r="Y29" s="7"/>
      <c r="Z29" s="7"/>
      <c r="AA29" s="7"/>
      <c r="AB29" s="7"/>
      <c r="AC29" s="7"/>
      <c r="AD29" s="7"/>
      <c r="AE29" s="7"/>
    </row>
    <row r="30" spans="1:31" s="8" customFormat="1" ht="23.25" customHeight="1" thickBot="1" x14ac:dyDescent="0.3">
      <c r="A30" s="15" t="s">
        <v>56</v>
      </c>
      <c r="B30" s="7">
        <v>100</v>
      </c>
      <c r="C30" s="7">
        <v>100</v>
      </c>
      <c r="D30" s="7">
        <v>100</v>
      </c>
      <c r="E30" s="7">
        <v>100</v>
      </c>
      <c r="F30" s="7"/>
      <c r="G30" s="7"/>
      <c r="H30" s="7"/>
      <c r="I30" s="7"/>
      <c r="J30" s="7"/>
      <c r="K30" s="7"/>
      <c r="L30" s="7"/>
      <c r="M30" s="22"/>
      <c r="N30" s="20"/>
      <c r="O30" s="7"/>
      <c r="P30" s="7"/>
      <c r="Q30" s="7"/>
      <c r="R30" s="7"/>
      <c r="S30" s="7">
        <v>50</v>
      </c>
      <c r="T30" s="7">
        <v>50</v>
      </c>
      <c r="U30" s="7"/>
      <c r="V30" s="7"/>
      <c r="W30" s="7"/>
      <c r="X30" s="7"/>
      <c r="Y30" s="7"/>
      <c r="Z30" s="7"/>
      <c r="AA30" s="7"/>
      <c r="AB30" s="7"/>
      <c r="AC30" s="7"/>
      <c r="AD30" s="7">
        <v>50</v>
      </c>
      <c r="AE30" s="7">
        <v>50</v>
      </c>
    </row>
    <row r="31" spans="1:31" s="8" customFormat="1" ht="45.75" thickBot="1" x14ac:dyDescent="0.3">
      <c r="A31" s="15" t="s">
        <v>57</v>
      </c>
      <c r="B31" s="7">
        <v>198</v>
      </c>
      <c r="C31" s="7">
        <v>198</v>
      </c>
      <c r="D31" s="7">
        <v>198</v>
      </c>
      <c r="E31" s="7">
        <v>198</v>
      </c>
      <c r="F31" s="7"/>
      <c r="G31" s="7"/>
      <c r="H31" s="7"/>
      <c r="I31" s="7"/>
      <c r="J31" s="7"/>
      <c r="K31" s="7"/>
      <c r="L31" s="7"/>
      <c r="M31" s="22"/>
      <c r="N31" s="5"/>
      <c r="O31" s="7"/>
      <c r="P31" s="7"/>
      <c r="Q31" s="7"/>
      <c r="R31" s="7"/>
      <c r="S31" s="7"/>
      <c r="T31" s="7"/>
      <c r="U31" s="7"/>
      <c r="V31" s="7"/>
      <c r="W31" s="7"/>
      <c r="X31" s="7">
        <v>97</v>
      </c>
      <c r="Y31" s="7">
        <v>97</v>
      </c>
      <c r="Z31" s="7">
        <v>101</v>
      </c>
      <c r="AA31" s="7">
        <v>101</v>
      </c>
      <c r="AB31" s="7"/>
      <c r="AC31" s="7"/>
      <c r="AD31" s="7"/>
      <c r="AE31" s="7"/>
    </row>
    <row r="32" spans="1:31" s="8" customFormat="1" ht="30.75" thickBot="1" x14ac:dyDescent="0.3">
      <c r="A32" s="15" t="s">
        <v>58</v>
      </c>
      <c r="B32" s="7">
        <v>105</v>
      </c>
      <c r="C32" s="7">
        <v>105</v>
      </c>
      <c r="D32" s="7">
        <v>105</v>
      </c>
      <c r="E32" s="7">
        <v>105</v>
      </c>
      <c r="F32" s="7">
        <v>57</v>
      </c>
      <c r="G32" s="7">
        <v>57</v>
      </c>
      <c r="H32" s="7"/>
      <c r="I32" s="7"/>
      <c r="J32" s="7"/>
      <c r="K32" s="7"/>
      <c r="L32" s="7"/>
      <c r="M32" s="22"/>
      <c r="N32" s="20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>
        <v>48</v>
      </c>
      <c r="AC32" s="7">
        <v>48</v>
      </c>
      <c r="AD32" s="7"/>
      <c r="AE32" s="7"/>
    </row>
    <row r="33" spans="1:31" s="8" customFormat="1" ht="31.5" customHeight="1" thickBot="1" x14ac:dyDescent="0.3">
      <c r="A33" s="15" t="s">
        <v>59</v>
      </c>
      <c r="B33" s="7">
        <v>80</v>
      </c>
      <c r="C33" s="7">
        <v>80</v>
      </c>
      <c r="D33" s="7">
        <v>80</v>
      </c>
      <c r="E33" s="7">
        <v>80</v>
      </c>
      <c r="F33" s="7"/>
      <c r="G33" s="7"/>
      <c r="H33" s="7"/>
      <c r="I33" s="7"/>
      <c r="J33" s="7">
        <v>33</v>
      </c>
      <c r="K33" s="7">
        <v>33</v>
      </c>
      <c r="L33" s="7"/>
      <c r="M33" s="22"/>
      <c r="N33" s="5"/>
      <c r="O33" s="7"/>
      <c r="P33" s="7"/>
      <c r="Q33" s="7"/>
      <c r="R33" s="7"/>
      <c r="S33" s="7">
        <v>47</v>
      </c>
      <c r="T33" s="7">
        <v>47</v>
      </c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</row>
    <row r="34" spans="1:31" s="8" customFormat="1" ht="22.5" customHeight="1" thickBot="1" x14ac:dyDescent="0.3">
      <c r="A34" s="15" t="s">
        <v>60</v>
      </c>
      <c r="B34" s="7">
        <v>340</v>
      </c>
      <c r="C34" s="7">
        <v>340</v>
      </c>
      <c r="D34" s="7">
        <v>340</v>
      </c>
      <c r="E34" s="7">
        <v>340</v>
      </c>
      <c r="F34" s="7"/>
      <c r="G34" s="7"/>
      <c r="H34" s="7"/>
      <c r="I34" s="7"/>
      <c r="J34" s="7"/>
      <c r="K34" s="7"/>
      <c r="L34" s="7"/>
      <c r="M34" s="22"/>
      <c r="N34" s="20">
        <v>138</v>
      </c>
      <c r="O34" s="20">
        <v>138</v>
      </c>
      <c r="P34" s="7"/>
      <c r="Q34" s="7"/>
      <c r="R34" s="7"/>
      <c r="S34" s="7">
        <v>202</v>
      </c>
      <c r="T34" s="7">
        <v>202</v>
      </c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</row>
    <row r="35" spans="1:31" s="8" customFormat="1" ht="22.5" customHeight="1" thickBot="1" x14ac:dyDescent="0.3">
      <c r="A35" s="15" t="s">
        <v>61</v>
      </c>
      <c r="B35" s="7">
        <v>98</v>
      </c>
      <c r="C35" s="7">
        <v>98</v>
      </c>
      <c r="D35" s="7">
        <v>98</v>
      </c>
      <c r="E35" s="7">
        <v>98</v>
      </c>
      <c r="F35" s="7"/>
      <c r="G35" s="7"/>
      <c r="H35" s="7"/>
      <c r="I35" s="7"/>
      <c r="J35" s="7"/>
      <c r="K35" s="7"/>
      <c r="L35" s="7">
        <v>39</v>
      </c>
      <c r="M35" s="7">
        <v>39</v>
      </c>
      <c r="N35" s="81"/>
      <c r="O35" s="7"/>
      <c r="P35" s="7"/>
      <c r="Q35" s="7"/>
      <c r="R35" s="7"/>
      <c r="S35" s="7"/>
      <c r="T35" s="7"/>
      <c r="U35" s="7">
        <v>59</v>
      </c>
      <c r="V35" s="7">
        <v>59</v>
      </c>
      <c r="W35" s="7">
        <v>59</v>
      </c>
      <c r="X35" s="7"/>
      <c r="Y35" s="7"/>
      <c r="Z35" s="7"/>
      <c r="AA35" s="7"/>
      <c r="AB35" s="7"/>
      <c r="AC35" s="7"/>
      <c r="AD35" s="7"/>
      <c r="AE35" s="7"/>
    </row>
    <row r="36" spans="1:31" s="8" customFormat="1" ht="21" customHeight="1" thickBot="1" x14ac:dyDescent="0.3">
      <c r="A36" s="15" t="s">
        <v>62</v>
      </c>
      <c r="B36" s="7">
        <v>190</v>
      </c>
      <c r="C36" s="7">
        <v>190</v>
      </c>
      <c r="D36" s="7">
        <v>190</v>
      </c>
      <c r="E36" s="7">
        <v>190</v>
      </c>
      <c r="F36" s="7"/>
      <c r="G36" s="7"/>
      <c r="H36" s="7"/>
      <c r="I36" s="7"/>
      <c r="J36" s="7"/>
      <c r="K36" s="7"/>
      <c r="L36" s="7"/>
      <c r="M36" s="22"/>
      <c r="N36" s="20"/>
      <c r="O36" s="7"/>
      <c r="P36" s="7"/>
      <c r="Q36" s="7"/>
      <c r="R36" s="7"/>
      <c r="S36" s="7">
        <v>92</v>
      </c>
      <c r="T36" s="7">
        <v>92</v>
      </c>
      <c r="U36" s="7"/>
      <c r="V36" s="7"/>
      <c r="W36" s="7"/>
      <c r="X36" s="7">
        <v>98</v>
      </c>
      <c r="Y36" s="7">
        <v>98</v>
      </c>
      <c r="Z36" s="7"/>
      <c r="AA36" s="7"/>
      <c r="AB36" s="7"/>
      <c r="AC36" s="7"/>
      <c r="AD36" s="7"/>
      <c r="AE36" s="7"/>
    </row>
    <row r="37" spans="1:31" s="8" customFormat="1" ht="22.5" customHeight="1" thickBot="1" x14ac:dyDescent="0.3">
      <c r="A37" s="15" t="s">
        <v>63</v>
      </c>
      <c r="B37" s="7">
        <v>211</v>
      </c>
      <c r="C37" s="7">
        <v>211</v>
      </c>
      <c r="D37" s="7">
        <v>211</v>
      </c>
      <c r="E37" s="7">
        <v>211</v>
      </c>
      <c r="F37" s="7"/>
      <c r="G37" s="7"/>
      <c r="H37" s="7"/>
      <c r="I37" s="7"/>
      <c r="J37" s="7"/>
      <c r="K37" s="7"/>
      <c r="L37" s="7"/>
      <c r="M37" s="22"/>
      <c r="N37" s="5"/>
      <c r="O37" s="7"/>
      <c r="P37" s="7"/>
      <c r="Q37" s="7"/>
      <c r="R37" s="7"/>
      <c r="S37" s="7">
        <v>100</v>
      </c>
      <c r="T37" s="7">
        <v>100</v>
      </c>
      <c r="U37" s="7"/>
      <c r="V37" s="7"/>
      <c r="W37" s="7"/>
      <c r="X37" s="7"/>
      <c r="Y37" s="7"/>
      <c r="Z37" s="7"/>
      <c r="AA37" s="7"/>
      <c r="AB37" s="7">
        <v>111</v>
      </c>
      <c r="AC37" s="7">
        <v>111</v>
      </c>
      <c r="AD37" s="7"/>
      <c r="AE37" s="7"/>
    </row>
    <row r="38" spans="1:31" s="8" customFormat="1" ht="22.5" customHeight="1" thickBot="1" x14ac:dyDescent="0.3">
      <c r="A38" s="15" t="s">
        <v>64</v>
      </c>
      <c r="B38" s="7">
        <v>129</v>
      </c>
      <c r="C38" s="7">
        <v>129</v>
      </c>
      <c r="D38" s="7">
        <v>129</v>
      </c>
      <c r="E38" s="7">
        <v>129</v>
      </c>
      <c r="F38" s="7"/>
      <c r="G38" s="7"/>
      <c r="H38" s="7">
        <v>28</v>
      </c>
      <c r="I38" s="7">
        <v>28</v>
      </c>
      <c r="J38" s="7"/>
      <c r="K38" s="7"/>
      <c r="L38" s="7"/>
      <c r="M38" s="22"/>
      <c r="N38" s="20"/>
      <c r="O38" s="7"/>
      <c r="P38" s="7"/>
      <c r="Q38" s="7"/>
      <c r="R38" s="7"/>
      <c r="S38" s="7">
        <v>71</v>
      </c>
      <c r="T38" s="7">
        <v>71</v>
      </c>
      <c r="U38" s="7"/>
      <c r="V38" s="7"/>
      <c r="W38" s="7"/>
      <c r="X38" s="7"/>
      <c r="Y38" s="7"/>
      <c r="Z38" s="7"/>
      <c r="AA38" s="7"/>
      <c r="AB38" s="7"/>
      <c r="AC38" s="7"/>
      <c r="AD38" s="7">
        <v>30</v>
      </c>
      <c r="AE38" s="7">
        <v>30</v>
      </c>
    </row>
    <row r="39" spans="1:31" s="8" customFormat="1" ht="21" customHeight="1" thickBot="1" x14ac:dyDescent="0.3">
      <c r="A39" s="15" t="s">
        <v>65</v>
      </c>
      <c r="B39" s="7">
        <v>63</v>
      </c>
      <c r="C39" s="7">
        <v>63</v>
      </c>
      <c r="D39" s="7">
        <v>63</v>
      </c>
      <c r="E39" s="7">
        <v>63</v>
      </c>
      <c r="F39" s="7"/>
      <c r="G39" s="7"/>
      <c r="H39" s="7">
        <v>19</v>
      </c>
      <c r="I39" s="7">
        <v>19</v>
      </c>
      <c r="J39" s="7"/>
      <c r="K39" s="7"/>
      <c r="L39" s="7"/>
      <c r="M39" s="22"/>
      <c r="N39" s="5"/>
      <c r="O39" s="7"/>
      <c r="P39" s="7"/>
      <c r="Q39" s="7"/>
      <c r="R39" s="7"/>
      <c r="S39" s="7">
        <v>44</v>
      </c>
      <c r="T39" s="7">
        <v>44</v>
      </c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</row>
    <row r="40" spans="1:31" s="8" customFormat="1" ht="21" customHeight="1" thickBot="1" x14ac:dyDescent="0.3">
      <c r="A40" s="15" t="s">
        <v>66</v>
      </c>
      <c r="B40" s="7">
        <v>82</v>
      </c>
      <c r="C40" s="7">
        <v>82</v>
      </c>
      <c r="D40" s="7">
        <v>82</v>
      </c>
      <c r="E40" s="7">
        <v>82</v>
      </c>
      <c r="F40" s="7"/>
      <c r="G40" s="7"/>
      <c r="H40" s="7">
        <v>46</v>
      </c>
      <c r="I40" s="7">
        <v>46</v>
      </c>
      <c r="J40" s="7"/>
      <c r="K40" s="7"/>
      <c r="L40" s="7"/>
      <c r="M40" s="22"/>
      <c r="N40" s="20"/>
      <c r="O40" s="7"/>
      <c r="P40" s="7"/>
      <c r="Q40" s="7"/>
      <c r="R40" s="7"/>
      <c r="S40" s="7">
        <v>36</v>
      </c>
      <c r="T40" s="7">
        <v>36</v>
      </c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</row>
    <row r="41" spans="1:31" s="8" customFormat="1" ht="15.75" thickBot="1" x14ac:dyDescent="0.3">
      <c r="A41" s="53" t="s">
        <v>12</v>
      </c>
      <c r="B41" s="19">
        <f>SUM(B25:B40)</f>
        <v>3600</v>
      </c>
      <c r="C41" s="19">
        <f t="shared" ref="C41:D41" si="20">SUM(C25:C40)</f>
        <v>3600</v>
      </c>
      <c r="D41" s="19">
        <f t="shared" si="20"/>
        <v>3600</v>
      </c>
      <c r="E41" s="19">
        <f>SUM(E25:E40)</f>
        <v>3600</v>
      </c>
      <c r="F41" s="19">
        <f t="shared" ref="F41:K41" si="21">SUM(F25:F40)</f>
        <v>210</v>
      </c>
      <c r="G41" s="19">
        <f t="shared" si="21"/>
        <v>210</v>
      </c>
      <c r="H41" s="19">
        <f t="shared" si="21"/>
        <v>186</v>
      </c>
      <c r="I41" s="19">
        <f t="shared" si="21"/>
        <v>186</v>
      </c>
      <c r="J41" s="19">
        <f t="shared" si="21"/>
        <v>95</v>
      </c>
      <c r="K41" s="19">
        <f t="shared" si="21"/>
        <v>95</v>
      </c>
      <c r="L41" s="19">
        <f>SUM(L25:L40)</f>
        <v>199</v>
      </c>
      <c r="M41" s="19">
        <f t="shared" ref="M41" si="22">SUM(M25:M40)</f>
        <v>199</v>
      </c>
      <c r="N41" s="19">
        <f t="shared" ref="N41" si="23">SUM(N25:N40)</f>
        <v>584</v>
      </c>
      <c r="O41" s="19">
        <f t="shared" ref="O41" si="24">SUM(O25:O40)</f>
        <v>584</v>
      </c>
      <c r="P41" s="19">
        <f>SUM(P25:P40)</f>
        <v>0</v>
      </c>
      <c r="Q41" s="19">
        <f t="shared" ref="Q41" si="25">SUM(Q25:Q40)</f>
        <v>0</v>
      </c>
      <c r="R41" s="19">
        <f t="shared" ref="R41" si="26">SUM(R25:R40)</f>
        <v>0</v>
      </c>
      <c r="S41" s="19">
        <f t="shared" ref="S41" si="27">SUM(S25:S40)</f>
        <v>1227</v>
      </c>
      <c r="T41" s="19">
        <f t="shared" ref="T41" si="28">SUM(T25:T40)</f>
        <v>1227</v>
      </c>
      <c r="U41" s="19">
        <f>SUM(U25:U40)</f>
        <v>472</v>
      </c>
      <c r="V41" s="19">
        <f t="shared" ref="V41" si="29">SUM(V25:V40)</f>
        <v>472</v>
      </c>
      <c r="W41" s="19">
        <f t="shared" ref="W41" si="30">SUM(W25:W40)</f>
        <v>472</v>
      </c>
      <c r="X41" s="19">
        <f t="shared" ref="X41" si="31">SUM(X25:X40)</f>
        <v>195</v>
      </c>
      <c r="Y41" s="19">
        <f t="shared" ref="Y41:AA41" si="32">SUM(Y25:Y40)</f>
        <v>195</v>
      </c>
      <c r="Z41" s="19">
        <f t="shared" si="32"/>
        <v>193</v>
      </c>
      <c r="AA41" s="19">
        <f t="shared" si="32"/>
        <v>193</v>
      </c>
      <c r="AB41" s="19">
        <f>SUM(AB25:AB40)</f>
        <v>159</v>
      </c>
      <c r="AC41" s="19">
        <f t="shared" ref="AC41" si="33">SUM(AC25:AC40)</f>
        <v>159</v>
      </c>
      <c r="AD41" s="19">
        <f t="shared" ref="AD41" si="34">SUM(AD25:AD40)</f>
        <v>80</v>
      </c>
      <c r="AE41" s="19">
        <f t="shared" ref="AE41" si="35">SUM(AE25:AE40)</f>
        <v>80</v>
      </c>
    </row>
    <row r="42" spans="1:31" s="8" customFormat="1" x14ac:dyDescent="0.25"/>
    <row r="43" spans="1:31" s="8" customFormat="1" x14ac:dyDescent="0.25"/>
    <row r="44" spans="1:31" s="8" customFormat="1" ht="15.75" thickBot="1" x14ac:dyDescent="0.3">
      <c r="A44" s="138" t="s">
        <v>37</v>
      </c>
      <c r="B44" s="152"/>
      <c r="C44" s="152"/>
      <c r="D44" s="152"/>
      <c r="E44" s="152"/>
      <c r="F44" s="152"/>
      <c r="G44" s="152"/>
      <c r="H44" s="152"/>
      <c r="I44" s="152"/>
    </row>
    <row r="45" spans="1:31" s="8" customFormat="1" ht="30.75" customHeight="1" thickBot="1" x14ac:dyDescent="0.3">
      <c r="A45" s="69" t="s">
        <v>38</v>
      </c>
      <c r="B45" s="79" t="s">
        <v>143</v>
      </c>
      <c r="C45" s="52" t="s">
        <v>78</v>
      </c>
      <c r="D45" s="55" t="s">
        <v>121</v>
      </c>
      <c r="E45" s="52" t="s">
        <v>79</v>
      </c>
      <c r="F45" s="144" t="s">
        <v>118</v>
      </c>
      <c r="G45" s="149"/>
      <c r="H45" s="144" t="s">
        <v>108</v>
      </c>
      <c r="I45" s="145"/>
      <c r="J45" s="144" t="s">
        <v>106</v>
      </c>
      <c r="K45" s="149"/>
      <c r="L45" s="145"/>
      <c r="M45" s="144"/>
      <c r="N45" s="145"/>
      <c r="O45" s="50"/>
      <c r="P45" s="50"/>
    </row>
    <row r="46" spans="1:31" s="8" customFormat="1" ht="30.75" thickBot="1" x14ac:dyDescent="0.3">
      <c r="A46" s="15" t="s">
        <v>67</v>
      </c>
      <c r="B46" s="7">
        <v>100</v>
      </c>
      <c r="C46" s="7">
        <v>100</v>
      </c>
      <c r="D46" s="7">
        <v>100</v>
      </c>
      <c r="E46" s="7">
        <v>100</v>
      </c>
      <c r="F46" s="7">
        <v>25</v>
      </c>
      <c r="G46" s="7">
        <v>25</v>
      </c>
      <c r="H46" s="7">
        <v>75</v>
      </c>
      <c r="I46" s="7">
        <v>75</v>
      </c>
      <c r="J46" s="7"/>
      <c r="K46" s="7"/>
      <c r="L46" s="7"/>
      <c r="M46" s="15"/>
      <c r="N46" s="7"/>
      <c r="O46" s="4"/>
      <c r="P46" s="4"/>
    </row>
    <row r="47" spans="1:31" s="8" customFormat="1" ht="30.75" thickBot="1" x14ac:dyDescent="0.3">
      <c r="A47" s="15" t="s">
        <v>68</v>
      </c>
      <c r="B47" s="7">
        <v>98</v>
      </c>
      <c r="C47" s="7">
        <v>98</v>
      </c>
      <c r="D47" s="7">
        <v>98</v>
      </c>
      <c r="E47" s="7">
        <v>98</v>
      </c>
      <c r="F47" s="7"/>
      <c r="G47" s="7"/>
      <c r="H47" s="7">
        <v>57</v>
      </c>
      <c r="I47" s="7">
        <v>57</v>
      </c>
      <c r="J47" s="7">
        <v>41</v>
      </c>
      <c r="K47" s="7">
        <v>41</v>
      </c>
      <c r="L47" s="7">
        <v>41</v>
      </c>
      <c r="M47" s="15"/>
      <c r="N47" s="7"/>
      <c r="O47" s="4"/>
      <c r="P47" s="4"/>
    </row>
    <row r="48" spans="1:31" s="8" customFormat="1" ht="15.75" thickBot="1" x14ac:dyDescent="0.3">
      <c r="A48" s="15" t="s">
        <v>12</v>
      </c>
      <c r="B48" s="7">
        <f>SUM(B46:B47)</f>
        <v>198</v>
      </c>
      <c r="C48" s="7">
        <f t="shared" ref="C48" si="36">SUM(C46:C47)</f>
        <v>198</v>
      </c>
      <c r="D48" s="7">
        <f>SUM(D46:D47)</f>
        <v>198</v>
      </c>
      <c r="E48" s="7">
        <f t="shared" ref="E48:I48" si="37">SUM(E46:E47)</f>
        <v>198</v>
      </c>
      <c r="F48" s="7">
        <f t="shared" si="37"/>
        <v>25</v>
      </c>
      <c r="G48" s="7">
        <f t="shared" si="37"/>
        <v>25</v>
      </c>
      <c r="H48" s="7">
        <f t="shared" si="37"/>
        <v>132</v>
      </c>
      <c r="I48" s="7">
        <f t="shared" si="37"/>
        <v>132</v>
      </c>
      <c r="J48" s="7">
        <f>SUM(J46:J47)</f>
        <v>41</v>
      </c>
      <c r="K48" s="7">
        <f t="shared" ref="K48" si="38">SUM(K46:K47)</f>
        <v>41</v>
      </c>
      <c r="L48" s="7">
        <f t="shared" ref="L48" si="39">SUM(L46:L47)</f>
        <v>41</v>
      </c>
      <c r="M48" s="7"/>
      <c r="N48" s="7"/>
      <c r="O48" s="4"/>
      <c r="P48" s="4">
        <f t="shared" ref="P48" si="40">SUM(P46:P47)</f>
        <v>0</v>
      </c>
    </row>
    <row r="49" spans="1:14" s="8" customFormat="1" x14ac:dyDescent="0.25"/>
    <row r="50" spans="1:14" s="8" customFormat="1" ht="49.5" customHeight="1" x14ac:dyDescent="0.25">
      <c r="A50" s="82" t="s">
        <v>85</v>
      </c>
      <c r="B50" s="8">
        <f>SUM(B48+B41+B20+B10)</f>
        <v>5066</v>
      </c>
      <c r="C50" s="8">
        <f>SUM(C48+C41+C20+C10)</f>
        <v>5066</v>
      </c>
      <c r="D50" s="8">
        <f>SUM(D48+D41+D20+D10)</f>
        <v>5066</v>
      </c>
      <c r="E50" s="8">
        <f>SUM(E48+E41+E20+E10)</f>
        <v>5066</v>
      </c>
    </row>
    <row r="51" spans="1:14" s="8" customFormat="1" ht="29.25" customHeight="1" x14ac:dyDescent="0.25">
      <c r="A51" s="82" t="s">
        <v>84</v>
      </c>
      <c r="B51" s="8">
        <f>SUM(B50:E50)</f>
        <v>20264</v>
      </c>
      <c r="N51" s="82"/>
    </row>
    <row r="52" spans="1:14" s="8" customFormat="1" x14ac:dyDescent="0.25"/>
    <row r="53" spans="1:14" s="8" customFormat="1" x14ac:dyDescent="0.25">
      <c r="F53" s="8" t="s">
        <v>123</v>
      </c>
      <c r="G53" s="8" t="s">
        <v>124</v>
      </c>
      <c r="H53" s="8" t="s">
        <v>125</v>
      </c>
    </row>
    <row r="54" spans="1:14" s="8" customFormat="1" x14ac:dyDescent="0.25">
      <c r="D54" s="8" t="s">
        <v>122</v>
      </c>
      <c r="F54" s="8">
        <f>SUM(F41+F20+F10)</f>
        <v>432</v>
      </c>
      <c r="G54" s="8">
        <f>SUM(G41+G20+G10)</f>
        <v>432</v>
      </c>
    </row>
    <row r="55" spans="1:14" s="8" customFormat="1" x14ac:dyDescent="0.25">
      <c r="D55" s="8" t="s">
        <v>73</v>
      </c>
      <c r="F55" s="8">
        <f>SUM(H41+H20+H10)</f>
        <v>386</v>
      </c>
      <c r="G55" s="8">
        <f>SUM(I41+I20+I10)</f>
        <v>386</v>
      </c>
    </row>
    <row r="56" spans="1:14" s="8" customFormat="1" x14ac:dyDescent="0.25">
      <c r="D56" s="8" t="s">
        <v>75</v>
      </c>
      <c r="F56" s="8">
        <f>SUM(J41)</f>
        <v>95</v>
      </c>
      <c r="G56" s="8">
        <f>SUM(K41)</f>
        <v>95</v>
      </c>
    </row>
    <row r="57" spans="1:14" s="8" customFormat="1" x14ac:dyDescent="0.25">
      <c r="D57" s="8" t="s">
        <v>76</v>
      </c>
      <c r="F57" s="8">
        <f>SUM(L41+J10)</f>
        <v>267</v>
      </c>
      <c r="G57" s="8">
        <f>SUM(M41+K10)</f>
        <v>267</v>
      </c>
    </row>
    <row r="58" spans="1:14" s="8" customFormat="1" x14ac:dyDescent="0.25">
      <c r="D58" s="8" t="s">
        <v>90</v>
      </c>
      <c r="F58" s="8">
        <f>SUM(N41)</f>
        <v>584</v>
      </c>
      <c r="G58" s="8">
        <f>SUM(O41)</f>
        <v>584</v>
      </c>
    </row>
    <row r="59" spans="1:14" s="8" customFormat="1" x14ac:dyDescent="0.25">
      <c r="D59" s="8" t="s">
        <v>74</v>
      </c>
      <c r="F59" s="8">
        <f>SUM(S41+S20+Q10)</f>
        <v>1463</v>
      </c>
      <c r="G59" s="8">
        <f>SUM(T41+T20+R10)</f>
        <v>1463</v>
      </c>
    </row>
    <row r="60" spans="1:14" s="8" customFormat="1" x14ac:dyDescent="0.25">
      <c r="D60" s="8" t="s">
        <v>91</v>
      </c>
      <c r="F60" s="8">
        <f>SUM(X41+O20)</f>
        <v>252</v>
      </c>
      <c r="G60" s="8">
        <f>SUM(Y41+P20)</f>
        <v>252</v>
      </c>
    </row>
    <row r="61" spans="1:14" s="8" customFormat="1" x14ac:dyDescent="0.25">
      <c r="D61" s="8" t="s">
        <v>126</v>
      </c>
      <c r="F61" s="8">
        <f>SUM(J48+U41+L20)</f>
        <v>651</v>
      </c>
      <c r="G61" s="8">
        <f>SUM(K48+V41+M20)</f>
        <v>651</v>
      </c>
      <c r="H61" s="8">
        <f>SUM(L48+W41+N20)</f>
        <v>651</v>
      </c>
    </row>
    <row r="62" spans="1:14" s="8" customFormat="1" x14ac:dyDescent="0.25">
      <c r="D62" s="8" t="s">
        <v>77</v>
      </c>
      <c r="F62" s="8">
        <f>SUM(AB41+W20+O10)</f>
        <v>277</v>
      </c>
      <c r="G62" s="8">
        <f>SUM(AC41+X20+P10)</f>
        <v>277</v>
      </c>
    </row>
    <row r="63" spans="1:14" s="8" customFormat="1" x14ac:dyDescent="0.25">
      <c r="D63" s="8" t="s">
        <v>93</v>
      </c>
      <c r="F63" s="8">
        <f>SUM(F48)</f>
        <v>25</v>
      </c>
      <c r="G63" s="8">
        <f>SUM(G48)</f>
        <v>25</v>
      </c>
    </row>
    <row r="64" spans="1:14" s="8" customFormat="1" x14ac:dyDescent="0.25">
      <c r="D64" s="8" t="s">
        <v>94</v>
      </c>
      <c r="F64" s="8">
        <f>SUM(J20)</f>
        <v>25</v>
      </c>
      <c r="G64" s="8">
        <f>SUM(K20)</f>
        <v>25</v>
      </c>
    </row>
    <row r="65" spans="2:8" s="8" customFormat="1" x14ac:dyDescent="0.25">
      <c r="D65" s="8" t="s">
        <v>127</v>
      </c>
      <c r="F65" s="8">
        <f>SUM(Q20)</f>
        <v>97</v>
      </c>
      <c r="G65" s="8">
        <f>SUM(R20)</f>
        <v>97</v>
      </c>
    </row>
    <row r="66" spans="2:8" s="8" customFormat="1" x14ac:dyDescent="0.25">
      <c r="D66" s="8" t="s">
        <v>128</v>
      </c>
      <c r="F66" s="8">
        <f>SUM(AD41+U20+L10)</f>
        <v>154</v>
      </c>
      <c r="G66" s="8">
        <f>SUM(AE41+V20+M10)</f>
        <v>154</v>
      </c>
    </row>
    <row r="67" spans="2:8" s="8" customFormat="1" x14ac:dyDescent="0.25">
      <c r="D67" s="8" t="s">
        <v>129</v>
      </c>
      <c r="F67" s="8">
        <f>SUM(Y20+H48+Z41)</f>
        <v>358</v>
      </c>
      <c r="G67" s="8">
        <f>SUM(Z20+I48+AA41)</f>
        <v>358</v>
      </c>
    </row>
    <row r="68" spans="2:8" s="8" customFormat="1" x14ac:dyDescent="0.25"/>
    <row r="69" spans="2:8" s="8" customFormat="1" x14ac:dyDescent="0.25">
      <c r="F69" s="8">
        <f>SUM(F54:F67)</f>
        <v>5066</v>
      </c>
      <c r="G69" s="8">
        <f>SUM(G54:G67)</f>
        <v>5066</v>
      </c>
      <c r="H69" s="8">
        <f>SUM(H54:H67)</f>
        <v>651</v>
      </c>
    </row>
    <row r="70" spans="2:8" s="8" customFormat="1" x14ac:dyDescent="0.25">
      <c r="G70" s="8">
        <f>SUM(F69:H69)</f>
        <v>10783</v>
      </c>
    </row>
    <row r="71" spans="2:8" x14ac:dyDescent="0.25">
      <c r="B71" t="s">
        <v>133</v>
      </c>
      <c r="C71">
        <f>SUM(B51+G70)</f>
        <v>31047</v>
      </c>
    </row>
  </sheetData>
  <mergeCells count="36">
    <mergeCell ref="A1:I1"/>
    <mergeCell ref="A44:I44"/>
    <mergeCell ref="A23:O23"/>
    <mergeCell ref="A13:M13"/>
    <mergeCell ref="H2:I2"/>
    <mergeCell ref="O2:P2"/>
    <mergeCell ref="H14:I14"/>
    <mergeCell ref="J14:K14"/>
    <mergeCell ref="F2:G2"/>
    <mergeCell ref="J2:K2"/>
    <mergeCell ref="L2:N2"/>
    <mergeCell ref="O14:P14"/>
    <mergeCell ref="F45:G45"/>
    <mergeCell ref="F24:G24"/>
    <mergeCell ref="H24:I24"/>
    <mergeCell ref="J24:K24"/>
    <mergeCell ref="F14:G14"/>
    <mergeCell ref="H45:I45"/>
    <mergeCell ref="J45:L45"/>
    <mergeCell ref="L14:N14"/>
    <mergeCell ref="AD24:AE24"/>
    <mergeCell ref="AB24:AC24"/>
    <mergeCell ref="M45:N45"/>
    <mergeCell ref="S24:T24"/>
    <mergeCell ref="U24:W24"/>
    <mergeCell ref="X24:Y24"/>
    <mergeCell ref="Z24:AA24"/>
    <mergeCell ref="L24:M24"/>
    <mergeCell ref="N24:O24"/>
    <mergeCell ref="P24:R24"/>
    <mergeCell ref="Q2:R2"/>
    <mergeCell ref="U14:V14"/>
    <mergeCell ref="W14:X14"/>
    <mergeCell ref="Y14:Z14"/>
    <mergeCell ref="S14:T14"/>
    <mergeCell ref="Q14:R14"/>
  </mergeCells>
  <pageMargins left="0.70866141732283472" right="0.70866141732283472" top="0.74803149606299213" bottom="0.74803149606299213" header="0.31496062992125984" footer="0.31496062992125984"/>
  <pageSetup paperSize="9" scale="40" orientation="landscape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71"/>
  <sheetViews>
    <sheetView topLeftCell="A55" workbookViewId="0">
      <selection activeCell="C69" sqref="C69"/>
    </sheetView>
  </sheetViews>
  <sheetFormatPr baseColWidth="10" defaultRowHeight="15.75" x14ac:dyDescent="0.25"/>
  <cols>
    <col min="1" max="1" width="75.42578125" style="99" bestFit="1" customWidth="1"/>
    <col min="2" max="2" width="22.140625" style="114" bestFit="1" customWidth="1"/>
    <col min="3" max="5" width="11.42578125" style="114"/>
    <col min="6" max="6" width="24.42578125" style="114" bestFit="1" customWidth="1"/>
    <col min="7" max="7" width="11.42578125" style="114"/>
    <col min="8" max="8" width="24.7109375" style="114" bestFit="1" customWidth="1"/>
    <col min="9" max="16384" width="11.42578125" style="99"/>
  </cols>
  <sheetData>
    <row r="6" spans="1:2" x14ac:dyDescent="0.25">
      <c r="A6" s="166" t="s">
        <v>174</v>
      </c>
      <c r="B6" s="166"/>
    </row>
    <row r="8" spans="1:2" x14ac:dyDescent="0.25">
      <c r="A8" s="97" t="s">
        <v>175</v>
      </c>
    </row>
    <row r="9" spans="1:2" x14ac:dyDescent="0.25">
      <c r="A9" s="100"/>
    </row>
    <row r="10" spans="1:2" ht="16.5" thickBot="1" x14ac:dyDescent="0.3">
      <c r="A10" s="101" t="s">
        <v>145</v>
      </c>
    </row>
    <row r="11" spans="1:2" ht="16.5" thickBot="1" x14ac:dyDescent="0.3">
      <c r="A11" s="102" t="s">
        <v>146</v>
      </c>
      <c r="B11" s="115">
        <v>8841</v>
      </c>
    </row>
    <row r="12" spans="1:2" ht="16.5" thickBot="1" x14ac:dyDescent="0.3">
      <c r="A12" s="103" t="s">
        <v>147</v>
      </c>
      <c r="B12" s="116">
        <v>7616</v>
      </c>
    </row>
    <row r="13" spans="1:2" ht="16.5" thickBot="1" x14ac:dyDescent="0.3">
      <c r="A13" s="103" t="s">
        <v>148</v>
      </c>
      <c r="B13" s="116">
        <v>6168</v>
      </c>
    </row>
    <row r="14" spans="1:2" ht="16.5" thickBot="1" x14ac:dyDescent="0.3">
      <c r="A14" s="104" t="s">
        <v>149</v>
      </c>
      <c r="B14" s="117">
        <v>22625</v>
      </c>
    </row>
    <row r="15" spans="1:2" x14ac:dyDescent="0.25">
      <c r="A15" s="100"/>
    </row>
    <row r="16" spans="1:2" x14ac:dyDescent="0.25">
      <c r="A16" s="101" t="s">
        <v>150</v>
      </c>
    </row>
    <row r="17" spans="1:8" ht="16.5" thickBot="1" x14ac:dyDescent="0.3">
      <c r="A17" s="101" t="s">
        <v>151</v>
      </c>
    </row>
    <row r="18" spans="1:8" ht="16.5" thickBot="1" x14ac:dyDescent="0.3">
      <c r="A18" s="105" t="s">
        <v>152</v>
      </c>
      <c r="B18" s="106" t="s">
        <v>134</v>
      </c>
      <c r="C18" s="106" t="s">
        <v>153</v>
      </c>
      <c r="D18" s="106" t="s">
        <v>2</v>
      </c>
      <c r="E18" s="107" t="s">
        <v>154</v>
      </c>
      <c r="F18" s="106" t="s">
        <v>136</v>
      </c>
      <c r="G18" s="107" t="s">
        <v>155</v>
      </c>
      <c r="H18" s="106" t="s">
        <v>156</v>
      </c>
    </row>
    <row r="19" spans="1:8" ht="16.5" thickBot="1" x14ac:dyDescent="0.3">
      <c r="A19" s="108" t="s">
        <v>157</v>
      </c>
      <c r="B19" s="109">
        <v>7750</v>
      </c>
      <c r="C19" s="109">
        <v>7750</v>
      </c>
      <c r="D19" s="109">
        <v>7750</v>
      </c>
      <c r="E19" s="110">
        <v>7750</v>
      </c>
      <c r="F19" s="109">
        <v>7750</v>
      </c>
      <c r="G19" s="110">
        <v>7750</v>
      </c>
      <c r="H19" s="109">
        <v>46500</v>
      </c>
    </row>
    <row r="20" spans="1:8" x14ac:dyDescent="0.25">
      <c r="A20" s="101"/>
    </row>
    <row r="21" spans="1:8" ht="16.5" thickBot="1" x14ac:dyDescent="0.3">
      <c r="A21" s="101" t="s">
        <v>158</v>
      </c>
    </row>
    <row r="22" spans="1:8" ht="16.5" thickBot="1" x14ac:dyDescent="0.3">
      <c r="A22" s="105" t="s">
        <v>159</v>
      </c>
      <c r="B22" s="106" t="s">
        <v>160</v>
      </c>
      <c r="C22" s="106" t="s">
        <v>161</v>
      </c>
      <c r="D22" s="106" t="s">
        <v>141</v>
      </c>
      <c r="E22" s="106" t="s">
        <v>142</v>
      </c>
      <c r="F22" s="106" t="s">
        <v>156</v>
      </c>
    </row>
    <row r="23" spans="1:8" ht="16.5" thickBot="1" x14ac:dyDescent="0.3">
      <c r="A23" s="108" t="s">
        <v>157</v>
      </c>
      <c r="B23" s="109">
        <v>6890</v>
      </c>
      <c r="C23" s="109">
        <v>6890</v>
      </c>
      <c r="D23" s="109">
        <v>6890</v>
      </c>
      <c r="E23" s="109">
        <v>6890</v>
      </c>
      <c r="F23" s="109">
        <v>27560</v>
      </c>
    </row>
    <row r="24" spans="1:8" ht="16.5" thickBot="1" x14ac:dyDescent="0.3">
      <c r="A24" s="100"/>
    </row>
    <row r="25" spans="1:8" ht="16.5" thickBot="1" x14ac:dyDescent="0.3">
      <c r="A25" s="111" t="s">
        <v>162</v>
      </c>
      <c r="B25" s="118" t="s">
        <v>87</v>
      </c>
      <c r="C25" s="118" t="s">
        <v>88</v>
      </c>
      <c r="D25" s="118" t="s">
        <v>89</v>
      </c>
    </row>
    <row r="26" spans="1:8" ht="16.5" thickBot="1" x14ac:dyDescent="0.3">
      <c r="A26" s="112" t="s">
        <v>120</v>
      </c>
      <c r="B26" s="109">
        <v>525</v>
      </c>
      <c r="C26" s="109">
        <v>525</v>
      </c>
      <c r="D26" s="109">
        <v>525</v>
      </c>
    </row>
    <row r="27" spans="1:8" ht="16.5" thickBot="1" x14ac:dyDescent="0.3">
      <c r="A27" s="112" t="s">
        <v>73</v>
      </c>
      <c r="B27" s="109">
        <v>455</v>
      </c>
      <c r="C27" s="109">
        <v>455</v>
      </c>
      <c r="D27" s="119"/>
    </row>
    <row r="28" spans="1:8" ht="16.5" thickBot="1" x14ac:dyDescent="0.3">
      <c r="A28" s="112" t="s">
        <v>75</v>
      </c>
      <c r="B28" s="109">
        <v>122</v>
      </c>
      <c r="C28" s="109">
        <v>122</v>
      </c>
      <c r="D28" s="119"/>
    </row>
    <row r="29" spans="1:8" ht="16.5" thickBot="1" x14ac:dyDescent="0.3">
      <c r="A29" s="112" t="s">
        <v>76</v>
      </c>
      <c r="B29" s="109">
        <v>431</v>
      </c>
      <c r="C29" s="109">
        <v>431</v>
      </c>
      <c r="D29" s="109">
        <v>431</v>
      </c>
    </row>
    <row r="30" spans="1:8" ht="16.5" thickBot="1" x14ac:dyDescent="0.3">
      <c r="A30" s="112" t="s">
        <v>90</v>
      </c>
      <c r="B30" s="109">
        <v>982</v>
      </c>
      <c r="C30" s="109">
        <v>982</v>
      </c>
      <c r="D30" s="109">
        <v>982</v>
      </c>
    </row>
    <row r="31" spans="1:8" ht="16.5" thickBot="1" x14ac:dyDescent="0.3">
      <c r="A31" s="112" t="s">
        <v>74</v>
      </c>
      <c r="B31" s="109">
        <v>1989</v>
      </c>
      <c r="C31" s="109">
        <v>1989</v>
      </c>
      <c r="D31" s="119"/>
    </row>
    <row r="32" spans="1:8" ht="16.5" thickBot="1" x14ac:dyDescent="0.3">
      <c r="A32" s="112" t="s">
        <v>91</v>
      </c>
      <c r="B32" s="109">
        <v>248</v>
      </c>
      <c r="C32" s="109">
        <v>248</v>
      </c>
      <c r="D32" s="119"/>
    </row>
    <row r="33" spans="1:6" ht="16.5" thickBot="1" x14ac:dyDescent="0.3">
      <c r="A33" s="112" t="s">
        <v>126</v>
      </c>
      <c r="B33" s="109">
        <v>928</v>
      </c>
      <c r="C33" s="109">
        <v>928</v>
      </c>
      <c r="D33" s="109">
        <v>928</v>
      </c>
    </row>
    <row r="34" spans="1:6" ht="16.5" thickBot="1" x14ac:dyDescent="0.3">
      <c r="A34" s="112" t="s">
        <v>77</v>
      </c>
      <c r="B34" s="109">
        <v>334</v>
      </c>
      <c r="C34" s="109">
        <v>334</v>
      </c>
      <c r="D34" s="119"/>
    </row>
    <row r="35" spans="1:6" ht="16.5" thickBot="1" x14ac:dyDescent="0.3">
      <c r="A35" s="112" t="s">
        <v>163</v>
      </c>
      <c r="B35" s="109">
        <v>24</v>
      </c>
      <c r="C35" s="109">
        <v>24</v>
      </c>
      <c r="D35" s="119"/>
    </row>
    <row r="36" spans="1:6" ht="16.5" thickBot="1" x14ac:dyDescent="0.3">
      <c r="A36" s="112" t="s">
        <v>164</v>
      </c>
      <c r="B36" s="109">
        <v>54</v>
      </c>
      <c r="C36" s="109">
        <v>54</v>
      </c>
      <c r="D36" s="119"/>
    </row>
    <row r="37" spans="1:6" ht="16.5" thickBot="1" x14ac:dyDescent="0.3">
      <c r="A37" s="112" t="s">
        <v>127</v>
      </c>
      <c r="B37" s="109">
        <v>80</v>
      </c>
      <c r="C37" s="109">
        <v>80</v>
      </c>
      <c r="D37" s="109">
        <v>80</v>
      </c>
    </row>
    <row r="38" spans="1:6" ht="16.5" thickBot="1" x14ac:dyDescent="0.3">
      <c r="A38" s="112" t="s">
        <v>129</v>
      </c>
      <c r="B38" s="109">
        <v>518</v>
      </c>
      <c r="C38" s="109">
        <v>518</v>
      </c>
      <c r="D38" s="109">
        <v>518</v>
      </c>
    </row>
    <row r="39" spans="1:6" ht="16.5" thickBot="1" x14ac:dyDescent="0.3">
      <c r="A39" s="112" t="s">
        <v>130</v>
      </c>
      <c r="B39" s="109">
        <v>201</v>
      </c>
      <c r="C39" s="109">
        <v>201</v>
      </c>
      <c r="D39" s="109">
        <v>201</v>
      </c>
    </row>
    <row r="40" spans="1:6" ht="16.5" thickBot="1" x14ac:dyDescent="0.3">
      <c r="A40" s="113" t="s">
        <v>165</v>
      </c>
      <c r="B40" s="109">
        <v>6891</v>
      </c>
      <c r="C40" s="109">
        <v>6891</v>
      </c>
      <c r="D40" s="109">
        <v>3665</v>
      </c>
    </row>
    <row r="41" spans="1:6" ht="16.5" thickBot="1" x14ac:dyDescent="0.3">
      <c r="A41" s="98" t="s">
        <v>166</v>
      </c>
      <c r="B41" s="120">
        <v>17447</v>
      </c>
      <c r="C41" s="119"/>
      <c r="D41" s="119"/>
    </row>
    <row r="42" spans="1:6" ht="16.5" thickBot="1" x14ac:dyDescent="0.3">
      <c r="A42" s="98" t="s">
        <v>167</v>
      </c>
      <c r="B42" s="160">
        <v>45007</v>
      </c>
      <c r="C42" s="161"/>
      <c r="D42" s="162"/>
    </row>
    <row r="43" spans="1:6" x14ac:dyDescent="0.25">
      <c r="A43" s="100"/>
    </row>
    <row r="44" spans="1:6" ht="16.5" thickBot="1" x14ac:dyDescent="0.3">
      <c r="A44" s="101" t="s">
        <v>168</v>
      </c>
    </row>
    <row r="45" spans="1:6" ht="16.5" thickBot="1" x14ac:dyDescent="0.3">
      <c r="A45" s="105" t="s">
        <v>159</v>
      </c>
      <c r="B45" s="106" t="s">
        <v>143</v>
      </c>
      <c r="C45" s="106" t="s">
        <v>78</v>
      </c>
      <c r="D45" s="106" t="s">
        <v>121</v>
      </c>
      <c r="E45" s="106" t="s">
        <v>79</v>
      </c>
      <c r="F45" s="106" t="s">
        <v>156</v>
      </c>
    </row>
    <row r="46" spans="1:6" ht="16.5" thickBot="1" x14ac:dyDescent="0.3">
      <c r="A46" s="108" t="s">
        <v>157</v>
      </c>
      <c r="B46" s="109">
        <v>5066</v>
      </c>
      <c r="C46" s="109">
        <v>5066</v>
      </c>
      <c r="D46" s="109">
        <v>5066</v>
      </c>
      <c r="E46" s="109">
        <v>5066</v>
      </c>
      <c r="F46" s="109">
        <v>20264</v>
      </c>
    </row>
    <row r="47" spans="1:6" ht="16.5" thickBot="1" x14ac:dyDescent="0.3">
      <c r="A47" s="100"/>
    </row>
    <row r="48" spans="1:6" ht="16.5" thickBot="1" x14ac:dyDescent="0.3">
      <c r="A48" s="111" t="s">
        <v>169</v>
      </c>
      <c r="B48" s="118" t="s">
        <v>87</v>
      </c>
      <c r="C48" s="118" t="s">
        <v>88</v>
      </c>
      <c r="D48" s="118" t="s">
        <v>89</v>
      </c>
    </row>
    <row r="49" spans="1:4" ht="16.5" thickBot="1" x14ac:dyDescent="0.3">
      <c r="A49" s="112" t="s">
        <v>120</v>
      </c>
      <c r="B49" s="109">
        <v>432</v>
      </c>
      <c r="C49" s="109">
        <v>432</v>
      </c>
      <c r="D49" s="109"/>
    </row>
    <row r="50" spans="1:4" ht="16.5" thickBot="1" x14ac:dyDescent="0.3">
      <c r="A50" s="112" t="s">
        <v>73</v>
      </c>
      <c r="B50" s="109">
        <v>386</v>
      </c>
      <c r="C50" s="109">
        <v>386</v>
      </c>
      <c r="D50" s="109"/>
    </row>
    <row r="51" spans="1:4" ht="16.5" thickBot="1" x14ac:dyDescent="0.3">
      <c r="A51" s="112" t="s">
        <v>75</v>
      </c>
      <c r="B51" s="109">
        <v>95</v>
      </c>
      <c r="C51" s="109">
        <v>95</v>
      </c>
      <c r="D51" s="109"/>
    </row>
    <row r="52" spans="1:4" ht="16.5" thickBot="1" x14ac:dyDescent="0.3">
      <c r="A52" s="112" t="s">
        <v>76</v>
      </c>
      <c r="B52" s="109">
        <v>267</v>
      </c>
      <c r="C52" s="109">
        <v>267</v>
      </c>
      <c r="D52" s="109"/>
    </row>
    <row r="53" spans="1:4" ht="16.5" thickBot="1" x14ac:dyDescent="0.3">
      <c r="A53" s="112" t="s">
        <v>90</v>
      </c>
      <c r="B53" s="109">
        <v>584</v>
      </c>
      <c r="C53" s="109">
        <v>584</v>
      </c>
      <c r="D53" s="109"/>
    </row>
    <row r="54" spans="1:4" ht="16.5" thickBot="1" x14ac:dyDescent="0.3">
      <c r="A54" s="112" t="s">
        <v>74</v>
      </c>
      <c r="B54" s="109">
        <v>1463</v>
      </c>
      <c r="C54" s="109">
        <v>1463</v>
      </c>
      <c r="D54" s="109"/>
    </row>
    <row r="55" spans="1:4" ht="16.5" thickBot="1" x14ac:dyDescent="0.3">
      <c r="A55" s="112" t="s">
        <v>91</v>
      </c>
      <c r="B55" s="109">
        <v>252</v>
      </c>
      <c r="C55" s="109">
        <v>252</v>
      </c>
      <c r="D55" s="109"/>
    </row>
    <row r="56" spans="1:4" ht="16.5" thickBot="1" x14ac:dyDescent="0.3">
      <c r="A56" s="112" t="s">
        <v>126</v>
      </c>
      <c r="B56" s="109">
        <v>651</v>
      </c>
      <c r="C56" s="109">
        <v>651</v>
      </c>
      <c r="D56" s="109">
        <v>651</v>
      </c>
    </row>
    <row r="57" spans="1:4" ht="16.5" thickBot="1" x14ac:dyDescent="0.3">
      <c r="A57" s="112" t="s">
        <v>77</v>
      </c>
      <c r="B57" s="109">
        <v>277</v>
      </c>
      <c r="C57" s="109">
        <v>277</v>
      </c>
      <c r="D57" s="109"/>
    </row>
    <row r="58" spans="1:4" ht="16.5" thickBot="1" x14ac:dyDescent="0.3">
      <c r="A58" s="112" t="s">
        <v>163</v>
      </c>
      <c r="B58" s="109">
        <v>25</v>
      </c>
      <c r="C58" s="109">
        <v>25</v>
      </c>
      <c r="D58" s="109"/>
    </row>
    <row r="59" spans="1:4" ht="16.5" thickBot="1" x14ac:dyDescent="0.3">
      <c r="A59" s="112" t="s">
        <v>164</v>
      </c>
      <c r="B59" s="109">
        <v>25</v>
      </c>
      <c r="C59" s="109">
        <v>25</v>
      </c>
      <c r="D59" s="109"/>
    </row>
    <row r="60" spans="1:4" ht="16.5" thickBot="1" x14ac:dyDescent="0.3">
      <c r="A60" s="112" t="s">
        <v>127</v>
      </c>
      <c r="B60" s="109">
        <v>97</v>
      </c>
      <c r="C60" s="109">
        <v>97</v>
      </c>
      <c r="D60" s="109"/>
    </row>
    <row r="61" spans="1:4" ht="16.5" thickBot="1" x14ac:dyDescent="0.3">
      <c r="A61" s="112" t="s">
        <v>129</v>
      </c>
      <c r="B61" s="109">
        <v>358</v>
      </c>
      <c r="C61" s="109">
        <v>358</v>
      </c>
      <c r="D61" s="109"/>
    </row>
    <row r="62" spans="1:4" ht="16.5" thickBot="1" x14ac:dyDescent="0.3">
      <c r="A62" s="112" t="s">
        <v>130</v>
      </c>
      <c r="B62" s="109">
        <v>154</v>
      </c>
      <c r="C62" s="109">
        <v>154</v>
      </c>
      <c r="D62" s="109"/>
    </row>
    <row r="63" spans="1:4" ht="16.5" thickBot="1" x14ac:dyDescent="0.3">
      <c r="A63" s="113" t="s">
        <v>165</v>
      </c>
      <c r="B63" s="109">
        <v>5066</v>
      </c>
      <c r="C63" s="109">
        <v>5066</v>
      </c>
      <c r="D63" s="109">
        <v>651</v>
      </c>
    </row>
    <row r="64" spans="1:4" ht="16.5" thickBot="1" x14ac:dyDescent="0.3">
      <c r="A64" s="98" t="s">
        <v>166</v>
      </c>
      <c r="B64" s="163">
        <v>10783</v>
      </c>
      <c r="C64" s="164"/>
      <c r="D64" s="165"/>
    </row>
    <row r="65" spans="1:4" ht="16.5" thickBot="1" x14ac:dyDescent="0.3">
      <c r="A65" s="98" t="s">
        <v>170</v>
      </c>
      <c r="B65" s="160">
        <v>31047</v>
      </c>
      <c r="C65" s="161"/>
      <c r="D65" s="162"/>
    </row>
    <row r="66" spans="1:4" x14ac:dyDescent="0.25">
      <c r="A66" s="100"/>
    </row>
    <row r="67" spans="1:4" x14ac:dyDescent="0.25">
      <c r="A67" s="101"/>
    </row>
    <row r="68" spans="1:4" ht="18.75" x14ac:dyDescent="0.3">
      <c r="A68" s="123" t="s">
        <v>172</v>
      </c>
      <c r="B68" s="122">
        <v>22625</v>
      </c>
    </row>
    <row r="69" spans="1:4" ht="18.75" x14ac:dyDescent="0.3">
      <c r="A69" s="123" t="s">
        <v>173</v>
      </c>
      <c r="B69" s="122">
        <v>122554</v>
      </c>
    </row>
    <row r="71" spans="1:4" ht="18.75" x14ac:dyDescent="0.3">
      <c r="A71" s="121" t="s">
        <v>171</v>
      </c>
      <c r="B71" s="124">
        <v>145179</v>
      </c>
    </row>
  </sheetData>
  <mergeCells count="4">
    <mergeCell ref="B42:D42"/>
    <mergeCell ref="B64:D64"/>
    <mergeCell ref="B65:D65"/>
    <mergeCell ref="A6:B6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2"/>
  <sheetViews>
    <sheetView tabSelected="1" workbookViewId="0">
      <selection activeCell="F12" sqref="F12"/>
    </sheetView>
  </sheetViews>
  <sheetFormatPr baseColWidth="10" defaultColWidth="13.140625" defaultRowHeight="15" x14ac:dyDescent="0.25"/>
  <cols>
    <col min="1" max="2" width="19.28515625" style="405" customWidth="1"/>
    <col min="3" max="3" width="58" style="97" customWidth="1"/>
    <col min="4" max="4" width="8.42578125" style="171" customWidth="1"/>
    <col min="5" max="5" width="25.5703125" style="97" customWidth="1"/>
    <col min="6" max="6" width="21.28515625" style="97" customWidth="1"/>
    <col min="7" max="7" width="27" style="97" customWidth="1"/>
    <col min="8" max="255" width="13.140625" style="97"/>
    <col min="256" max="257" width="19.28515625" style="97" customWidth="1"/>
    <col min="258" max="258" width="58" style="97" customWidth="1"/>
    <col min="259" max="259" width="8.42578125" style="97" customWidth="1"/>
    <col min="260" max="260" width="8.5703125" style="97" customWidth="1"/>
    <col min="261" max="261" width="25.5703125" style="97" customWidth="1"/>
    <col min="262" max="262" width="21.28515625" style="97" customWidth="1"/>
    <col min="263" max="263" width="27" style="97" customWidth="1"/>
    <col min="264" max="511" width="13.140625" style="97"/>
    <col min="512" max="513" width="19.28515625" style="97" customWidth="1"/>
    <col min="514" max="514" width="58" style="97" customWidth="1"/>
    <col min="515" max="515" width="8.42578125" style="97" customWidth="1"/>
    <col min="516" max="516" width="8.5703125" style="97" customWidth="1"/>
    <col min="517" max="517" width="25.5703125" style="97" customWidth="1"/>
    <col min="518" max="518" width="21.28515625" style="97" customWidth="1"/>
    <col min="519" max="519" width="27" style="97" customWidth="1"/>
    <col min="520" max="767" width="13.140625" style="97"/>
    <col min="768" max="769" width="19.28515625" style="97" customWidth="1"/>
    <col min="770" max="770" width="58" style="97" customWidth="1"/>
    <col min="771" max="771" width="8.42578125" style="97" customWidth="1"/>
    <col min="772" max="772" width="8.5703125" style="97" customWidth="1"/>
    <col min="773" max="773" width="25.5703125" style="97" customWidth="1"/>
    <col min="774" max="774" width="21.28515625" style="97" customWidth="1"/>
    <col min="775" max="775" width="27" style="97" customWidth="1"/>
    <col min="776" max="1023" width="13.140625" style="97"/>
    <col min="1024" max="1025" width="19.28515625" style="97" customWidth="1"/>
    <col min="1026" max="1026" width="58" style="97" customWidth="1"/>
    <col min="1027" max="1027" width="8.42578125" style="97" customWidth="1"/>
    <col min="1028" max="1028" width="8.5703125" style="97" customWidth="1"/>
    <col min="1029" max="1029" width="25.5703125" style="97" customWidth="1"/>
    <col min="1030" max="1030" width="21.28515625" style="97" customWidth="1"/>
    <col min="1031" max="1031" width="27" style="97" customWidth="1"/>
    <col min="1032" max="1279" width="13.140625" style="97"/>
    <col min="1280" max="1281" width="19.28515625" style="97" customWidth="1"/>
    <col min="1282" max="1282" width="58" style="97" customWidth="1"/>
    <col min="1283" max="1283" width="8.42578125" style="97" customWidth="1"/>
    <col min="1284" max="1284" width="8.5703125" style="97" customWidth="1"/>
    <col min="1285" max="1285" width="25.5703125" style="97" customWidth="1"/>
    <col min="1286" max="1286" width="21.28515625" style="97" customWidth="1"/>
    <col min="1287" max="1287" width="27" style="97" customWidth="1"/>
    <col min="1288" max="1535" width="13.140625" style="97"/>
    <col min="1536" max="1537" width="19.28515625" style="97" customWidth="1"/>
    <col min="1538" max="1538" width="58" style="97" customWidth="1"/>
    <col min="1539" max="1539" width="8.42578125" style="97" customWidth="1"/>
    <col min="1540" max="1540" width="8.5703125" style="97" customWidth="1"/>
    <col min="1541" max="1541" width="25.5703125" style="97" customWidth="1"/>
    <col min="1542" max="1542" width="21.28515625" style="97" customWidth="1"/>
    <col min="1543" max="1543" width="27" style="97" customWidth="1"/>
    <col min="1544" max="1791" width="13.140625" style="97"/>
    <col min="1792" max="1793" width="19.28515625" style="97" customWidth="1"/>
    <col min="1794" max="1794" width="58" style="97" customWidth="1"/>
    <col min="1795" max="1795" width="8.42578125" style="97" customWidth="1"/>
    <col min="1796" max="1796" width="8.5703125" style="97" customWidth="1"/>
    <col min="1797" max="1797" width="25.5703125" style="97" customWidth="1"/>
    <col min="1798" max="1798" width="21.28515625" style="97" customWidth="1"/>
    <col min="1799" max="1799" width="27" style="97" customWidth="1"/>
    <col min="1800" max="2047" width="13.140625" style="97"/>
    <col min="2048" max="2049" width="19.28515625" style="97" customWidth="1"/>
    <col min="2050" max="2050" width="58" style="97" customWidth="1"/>
    <col min="2051" max="2051" width="8.42578125" style="97" customWidth="1"/>
    <col min="2052" max="2052" width="8.5703125" style="97" customWidth="1"/>
    <col min="2053" max="2053" width="25.5703125" style="97" customWidth="1"/>
    <col min="2054" max="2054" width="21.28515625" style="97" customWidth="1"/>
    <col min="2055" max="2055" width="27" style="97" customWidth="1"/>
    <col min="2056" max="2303" width="13.140625" style="97"/>
    <col min="2304" max="2305" width="19.28515625" style="97" customWidth="1"/>
    <col min="2306" max="2306" width="58" style="97" customWidth="1"/>
    <col min="2307" max="2307" width="8.42578125" style="97" customWidth="1"/>
    <col min="2308" max="2308" width="8.5703125" style="97" customWidth="1"/>
    <col min="2309" max="2309" width="25.5703125" style="97" customWidth="1"/>
    <col min="2310" max="2310" width="21.28515625" style="97" customWidth="1"/>
    <col min="2311" max="2311" width="27" style="97" customWidth="1"/>
    <col min="2312" max="2559" width="13.140625" style="97"/>
    <col min="2560" max="2561" width="19.28515625" style="97" customWidth="1"/>
    <col min="2562" max="2562" width="58" style="97" customWidth="1"/>
    <col min="2563" max="2563" width="8.42578125" style="97" customWidth="1"/>
    <col min="2564" max="2564" width="8.5703125" style="97" customWidth="1"/>
    <col min="2565" max="2565" width="25.5703125" style="97" customWidth="1"/>
    <col min="2566" max="2566" width="21.28515625" style="97" customWidth="1"/>
    <col min="2567" max="2567" width="27" style="97" customWidth="1"/>
    <col min="2568" max="2815" width="13.140625" style="97"/>
    <col min="2816" max="2817" width="19.28515625" style="97" customWidth="1"/>
    <col min="2818" max="2818" width="58" style="97" customWidth="1"/>
    <col min="2819" max="2819" width="8.42578125" style="97" customWidth="1"/>
    <col min="2820" max="2820" width="8.5703125" style="97" customWidth="1"/>
    <col min="2821" max="2821" width="25.5703125" style="97" customWidth="1"/>
    <col min="2822" max="2822" width="21.28515625" style="97" customWidth="1"/>
    <col min="2823" max="2823" width="27" style="97" customWidth="1"/>
    <col min="2824" max="3071" width="13.140625" style="97"/>
    <col min="3072" max="3073" width="19.28515625" style="97" customWidth="1"/>
    <col min="3074" max="3074" width="58" style="97" customWidth="1"/>
    <col min="3075" max="3075" width="8.42578125" style="97" customWidth="1"/>
    <col min="3076" max="3076" width="8.5703125" style="97" customWidth="1"/>
    <col min="3077" max="3077" width="25.5703125" style="97" customWidth="1"/>
    <col min="3078" max="3078" width="21.28515625" style="97" customWidth="1"/>
    <col min="3079" max="3079" width="27" style="97" customWidth="1"/>
    <col min="3080" max="3327" width="13.140625" style="97"/>
    <col min="3328" max="3329" width="19.28515625" style="97" customWidth="1"/>
    <col min="3330" max="3330" width="58" style="97" customWidth="1"/>
    <col min="3331" max="3331" width="8.42578125" style="97" customWidth="1"/>
    <col min="3332" max="3332" width="8.5703125" style="97" customWidth="1"/>
    <col min="3333" max="3333" width="25.5703125" style="97" customWidth="1"/>
    <col min="3334" max="3334" width="21.28515625" style="97" customWidth="1"/>
    <col min="3335" max="3335" width="27" style="97" customWidth="1"/>
    <col min="3336" max="3583" width="13.140625" style="97"/>
    <col min="3584" max="3585" width="19.28515625" style="97" customWidth="1"/>
    <col min="3586" max="3586" width="58" style="97" customWidth="1"/>
    <col min="3587" max="3587" width="8.42578125" style="97" customWidth="1"/>
    <col min="3588" max="3588" width="8.5703125" style="97" customWidth="1"/>
    <col min="3589" max="3589" width="25.5703125" style="97" customWidth="1"/>
    <col min="3590" max="3590" width="21.28515625" style="97" customWidth="1"/>
    <col min="3591" max="3591" width="27" style="97" customWidth="1"/>
    <col min="3592" max="3839" width="13.140625" style="97"/>
    <col min="3840" max="3841" width="19.28515625" style="97" customWidth="1"/>
    <col min="3842" max="3842" width="58" style="97" customWidth="1"/>
    <col min="3843" max="3843" width="8.42578125" style="97" customWidth="1"/>
    <col min="3844" max="3844" width="8.5703125" style="97" customWidth="1"/>
    <col min="3845" max="3845" width="25.5703125" style="97" customWidth="1"/>
    <col min="3846" max="3846" width="21.28515625" style="97" customWidth="1"/>
    <col min="3847" max="3847" width="27" style="97" customWidth="1"/>
    <col min="3848" max="4095" width="13.140625" style="97"/>
    <col min="4096" max="4097" width="19.28515625" style="97" customWidth="1"/>
    <col min="4098" max="4098" width="58" style="97" customWidth="1"/>
    <col min="4099" max="4099" width="8.42578125" style="97" customWidth="1"/>
    <col min="4100" max="4100" width="8.5703125" style="97" customWidth="1"/>
    <col min="4101" max="4101" width="25.5703125" style="97" customWidth="1"/>
    <col min="4102" max="4102" width="21.28515625" style="97" customWidth="1"/>
    <col min="4103" max="4103" width="27" style="97" customWidth="1"/>
    <col min="4104" max="4351" width="13.140625" style="97"/>
    <col min="4352" max="4353" width="19.28515625" style="97" customWidth="1"/>
    <col min="4354" max="4354" width="58" style="97" customWidth="1"/>
    <col min="4355" max="4355" width="8.42578125" style="97" customWidth="1"/>
    <col min="4356" max="4356" width="8.5703125" style="97" customWidth="1"/>
    <col min="4357" max="4357" width="25.5703125" style="97" customWidth="1"/>
    <col min="4358" max="4358" width="21.28515625" style="97" customWidth="1"/>
    <col min="4359" max="4359" width="27" style="97" customWidth="1"/>
    <col min="4360" max="4607" width="13.140625" style="97"/>
    <col min="4608" max="4609" width="19.28515625" style="97" customWidth="1"/>
    <col min="4610" max="4610" width="58" style="97" customWidth="1"/>
    <col min="4611" max="4611" width="8.42578125" style="97" customWidth="1"/>
    <col min="4612" max="4612" width="8.5703125" style="97" customWidth="1"/>
    <col min="4613" max="4613" width="25.5703125" style="97" customWidth="1"/>
    <col min="4614" max="4614" width="21.28515625" style="97" customWidth="1"/>
    <col min="4615" max="4615" width="27" style="97" customWidth="1"/>
    <col min="4616" max="4863" width="13.140625" style="97"/>
    <col min="4864" max="4865" width="19.28515625" style="97" customWidth="1"/>
    <col min="4866" max="4866" width="58" style="97" customWidth="1"/>
    <col min="4867" max="4867" width="8.42578125" style="97" customWidth="1"/>
    <col min="4868" max="4868" width="8.5703125" style="97" customWidth="1"/>
    <col min="4869" max="4869" width="25.5703125" style="97" customWidth="1"/>
    <col min="4870" max="4870" width="21.28515625" style="97" customWidth="1"/>
    <col min="4871" max="4871" width="27" style="97" customWidth="1"/>
    <col min="4872" max="5119" width="13.140625" style="97"/>
    <col min="5120" max="5121" width="19.28515625" style="97" customWidth="1"/>
    <col min="5122" max="5122" width="58" style="97" customWidth="1"/>
    <col min="5123" max="5123" width="8.42578125" style="97" customWidth="1"/>
    <col min="5124" max="5124" width="8.5703125" style="97" customWidth="1"/>
    <col min="5125" max="5125" width="25.5703125" style="97" customWidth="1"/>
    <col min="5126" max="5126" width="21.28515625" style="97" customWidth="1"/>
    <col min="5127" max="5127" width="27" style="97" customWidth="1"/>
    <col min="5128" max="5375" width="13.140625" style="97"/>
    <col min="5376" max="5377" width="19.28515625" style="97" customWidth="1"/>
    <col min="5378" max="5378" width="58" style="97" customWidth="1"/>
    <col min="5379" max="5379" width="8.42578125" style="97" customWidth="1"/>
    <col min="5380" max="5380" width="8.5703125" style="97" customWidth="1"/>
    <col min="5381" max="5381" width="25.5703125" style="97" customWidth="1"/>
    <col min="5382" max="5382" width="21.28515625" style="97" customWidth="1"/>
    <col min="5383" max="5383" width="27" style="97" customWidth="1"/>
    <col min="5384" max="5631" width="13.140625" style="97"/>
    <col min="5632" max="5633" width="19.28515625" style="97" customWidth="1"/>
    <col min="5634" max="5634" width="58" style="97" customWidth="1"/>
    <col min="5635" max="5635" width="8.42578125" style="97" customWidth="1"/>
    <col min="5636" max="5636" width="8.5703125" style="97" customWidth="1"/>
    <col min="5637" max="5637" width="25.5703125" style="97" customWidth="1"/>
    <col min="5638" max="5638" width="21.28515625" style="97" customWidth="1"/>
    <col min="5639" max="5639" width="27" style="97" customWidth="1"/>
    <col min="5640" max="5887" width="13.140625" style="97"/>
    <col min="5888" max="5889" width="19.28515625" style="97" customWidth="1"/>
    <col min="5890" max="5890" width="58" style="97" customWidth="1"/>
    <col min="5891" max="5891" width="8.42578125" style="97" customWidth="1"/>
    <col min="5892" max="5892" width="8.5703125" style="97" customWidth="1"/>
    <col min="5893" max="5893" width="25.5703125" style="97" customWidth="1"/>
    <col min="5894" max="5894" width="21.28515625" style="97" customWidth="1"/>
    <col min="5895" max="5895" width="27" style="97" customWidth="1"/>
    <col min="5896" max="6143" width="13.140625" style="97"/>
    <col min="6144" max="6145" width="19.28515625" style="97" customWidth="1"/>
    <col min="6146" max="6146" width="58" style="97" customWidth="1"/>
    <col min="6147" max="6147" width="8.42578125" style="97" customWidth="1"/>
    <col min="6148" max="6148" width="8.5703125" style="97" customWidth="1"/>
    <col min="6149" max="6149" width="25.5703125" style="97" customWidth="1"/>
    <col min="6150" max="6150" width="21.28515625" style="97" customWidth="1"/>
    <col min="6151" max="6151" width="27" style="97" customWidth="1"/>
    <col min="6152" max="6399" width="13.140625" style="97"/>
    <col min="6400" max="6401" width="19.28515625" style="97" customWidth="1"/>
    <col min="6402" max="6402" width="58" style="97" customWidth="1"/>
    <col min="6403" max="6403" width="8.42578125" style="97" customWidth="1"/>
    <col min="6404" max="6404" width="8.5703125" style="97" customWidth="1"/>
    <col min="6405" max="6405" width="25.5703125" style="97" customWidth="1"/>
    <col min="6406" max="6406" width="21.28515625" style="97" customWidth="1"/>
    <col min="6407" max="6407" width="27" style="97" customWidth="1"/>
    <col min="6408" max="6655" width="13.140625" style="97"/>
    <col min="6656" max="6657" width="19.28515625" style="97" customWidth="1"/>
    <col min="6658" max="6658" width="58" style="97" customWidth="1"/>
    <col min="6659" max="6659" width="8.42578125" style="97" customWidth="1"/>
    <col min="6660" max="6660" width="8.5703125" style="97" customWidth="1"/>
    <col min="6661" max="6661" width="25.5703125" style="97" customWidth="1"/>
    <col min="6662" max="6662" width="21.28515625" style="97" customWidth="1"/>
    <col min="6663" max="6663" width="27" style="97" customWidth="1"/>
    <col min="6664" max="6911" width="13.140625" style="97"/>
    <col min="6912" max="6913" width="19.28515625" style="97" customWidth="1"/>
    <col min="6914" max="6914" width="58" style="97" customWidth="1"/>
    <col min="6915" max="6915" width="8.42578125" style="97" customWidth="1"/>
    <col min="6916" max="6916" width="8.5703125" style="97" customWidth="1"/>
    <col min="6917" max="6917" width="25.5703125" style="97" customWidth="1"/>
    <col min="6918" max="6918" width="21.28515625" style="97" customWidth="1"/>
    <col min="6919" max="6919" width="27" style="97" customWidth="1"/>
    <col min="6920" max="7167" width="13.140625" style="97"/>
    <col min="7168" max="7169" width="19.28515625" style="97" customWidth="1"/>
    <col min="7170" max="7170" width="58" style="97" customWidth="1"/>
    <col min="7171" max="7171" width="8.42578125" style="97" customWidth="1"/>
    <col min="7172" max="7172" width="8.5703125" style="97" customWidth="1"/>
    <col min="7173" max="7173" width="25.5703125" style="97" customWidth="1"/>
    <col min="7174" max="7174" width="21.28515625" style="97" customWidth="1"/>
    <col min="7175" max="7175" width="27" style="97" customWidth="1"/>
    <col min="7176" max="7423" width="13.140625" style="97"/>
    <col min="7424" max="7425" width="19.28515625" style="97" customWidth="1"/>
    <col min="7426" max="7426" width="58" style="97" customWidth="1"/>
    <col min="7427" max="7427" width="8.42578125" style="97" customWidth="1"/>
    <col min="7428" max="7428" width="8.5703125" style="97" customWidth="1"/>
    <col min="7429" max="7429" width="25.5703125" style="97" customWidth="1"/>
    <col min="7430" max="7430" width="21.28515625" style="97" customWidth="1"/>
    <col min="7431" max="7431" width="27" style="97" customWidth="1"/>
    <col min="7432" max="7679" width="13.140625" style="97"/>
    <col min="7680" max="7681" width="19.28515625" style="97" customWidth="1"/>
    <col min="7682" max="7682" width="58" style="97" customWidth="1"/>
    <col min="7683" max="7683" width="8.42578125" style="97" customWidth="1"/>
    <col min="7684" max="7684" width="8.5703125" style="97" customWidth="1"/>
    <col min="7685" max="7685" width="25.5703125" style="97" customWidth="1"/>
    <col min="7686" max="7686" width="21.28515625" style="97" customWidth="1"/>
    <col min="7687" max="7687" width="27" style="97" customWidth="1"/>
    <col min="7688" max="7935" width="13.140625" style="97"/>
    <col min="7936" max="7937" width="19.28515625" style="97" customWidth="1"/>
    <col min="7938" max="7938" width="58" style="97" customWidth="1"/>
    <col min="7939" max="7939" width="8.42578125" style="97" customWidth="1"/>
    <col min="7940" max="7940" width="8.5703125" style="97" customWidth="1"/>
    <col min="7941" max="7941" width="25.5703125" style="97" customWidth="1"/>
    <col min="7942" max="7942" width="21.28515625" style="97" customWidth="1"/>
    <col min="7943" max="7943" width="27" style="97" customWidth="1"/>
    <col min="7944" max="8191" width="13.140625" style="97"/>
    <col min="8192" max="8193" width="19.28515625" style="97" customWidth="1"/>
    <col min="8194" max="8194" width="58" style="97" customWidth="1"/>
    <col min="8195" max="8195" width="8.42578125" style="97" customWidth="1"/>
    <col min="8196" max="8196" width="8.5703125" style="97" customWidth="1"/>
    <col min="8197" max="8197" width="25.5703125" style="97" customWidth="1"/>
    <col min="8198" max="8198" width="21.28515625" style="97" customWidth="1"/>
    <col min="8199" max="8199" width="27" style="97" customWidth="1"/>
    <col min="8200" max="8447" width="13.140625" style="97"/>
    <col min="8448" max="8449" width="19.28515625" style="97" customWidth="1"/>
    <col min="8450" max="8450" width="58" style="97" customWidth="1"/>
    <col min="8451" max="8451" width="8.42578125" style="97" customWidth="1"/>
    <col min="8452" max="8452" width="8.5703125" style="97" customWidth="1"/>
    <col min="8453" max="8453" width="25.5703125" style="97" customWidth="1"/>
    <col min="8454" max="8454" width="21.28515625" style="97" customWidth="1"/>
    <col min="8455" max="8455" width="27" style="97" customWidth="1"/>
    <col min="8456" max="8703" width="13.140625" style="97"/>
    <col min="8704" max="8705" width="19.28515625" style="97" customWidth="1"/>
    <col min="8706" max="8706" width="58" style="97" customWidth="1"/>
    <col min="8707" max="8707" width="8.42578125" style="97" customWidth="1"/>
    <col min="8708" max="8708" width="8.5703125" style="97" customWidth="1"/>
    <col min="8709" max="8709" width="25.5703125" style="97" customWidth="1"/>
    <col min="8710" max="8710" width="21.28515625" style="97" customWidth="1"/>
    <col min="8711" max="8711" width="27" style="97" customWidth="1"/>
    <col min="8712" max="8959" width="13.140625" style="97"/>
    <col min="8960" max="8961" width="19.28515625" style="97" customWidth="1"/>
    <col min="8962" max="8962" width="58" style="97" customWidth="1"/>
    <col min="8963" max="8963" width="8.42578125" style="97" customWidth="1"/>
    <col min="8964" max="8964" width="8.5703125" style="97" customWidth="1"/>
    <col min="8965" max="8965" width="25.5703125" style="97" customWidth="1"/>
    <col min="8966" max="8966" width="21.28515625" style="97" customWidth="1"/>
    <col min="8967" max="8967" width="27" style="97" customWidth="1"/>
    <col min="8968" max="9215" width="13.140625" style="97"/>
    <col min="9216" max="9217" width="19.28515625" style="97" customWidth="1"/>
    <col min="9218" max="9218" width="58" style="97" customWidth="1"/>
    <col min="9219" max="9219" width="8.42578125" style="97" customWidth="1"/>
    <col min="9220" max="9220" width="8.5703125" style="97" customWidth="1"/>
    <col min="9221" max="9221" width="25.5703125" style="97" customWidth="1"/>
    <col min="9222" max="9222" width="21.28515625" style="97" customWidth="1"/>
    <col min="9223" max="9223" width="27" style="97" customWidth="1"/>
    <col min="9224" max="9471" width="13.140625" style="97"/>
    <col min="9472" max="9473" width="19.28515625" style="97" customWidth="1"/>
    <col min="9474" max="9474" width="58" style="97" customWidth="1"/>
    <col min="9475" max="9475" width="8.42578125" style="97" customWidth="1"/>
    <col min="9476" max="9476" width="8.5703125" style="97" customWidth="1"/>
    <col min="9477" max="9477" width="25.5703125" style="97" customWidth="1"/>
    <col min="9478" max="9478" width="21.28515625" style="97" customWidth="1"/>
    <col min="9479" max="9479" width="27" style="97" customWidth="1"/>
    <col min="9480" max="9727" width="13.140625" style="97"/>
    <col min="9728" max="9729" width="19.28515625" style="97" customWidth="1"/>
    <col min="9730" max="9730" width="58" style="97" customWidth="1"/>
    <col min="9731" max="9731" width="8.42578125" style="97" customWidth="1"/>
    <col min="9732" max="9732" width="8.5703125" style="97" customWidth="1"/>
    <col min="9733" max="9733" width="25.5703125" style="97" customWidth="1"/>
    <col min="9734" max="9734" width="21.28515625" style="97" customWidth="1"/>
    <col min="9735" max="9735" width="27" style="97" customWidth="1"/>
    <col min="9736" max="9983" width="13.140625" style="97"/>
    <col min="9984" max="9985" width="19.28515625" style="97" customWidth="1"/>
    <col min="9986" max="9986" width="58" style="97" customWidth="1"/>
    <col min="9987" max="9987" width="8.42578125" style="97" customWidth="1"/>
    <col min="9988" max="9988" width="8.5703125" style="97" customWidth="1"/>
    <col min="9989" max="9989" width="25.5703125" style="97" customWidth="1"/>
    <col min="9990" max="9990" width="21.28515625" style="97" customWidth="1"/>
    <col min="9991" max="9991" width="27" style="97" customWidth="1"/>
    <col min="9992" max="10239" width="13.140625" style="97"/>
    <col min="10240" max="10241" width="19.28515625" style="97" customWidth="1"/>
    <col min="10242" max="10242" width="58" style="97" customWidth="1"/>
    <col min="10243" max="10243" width="8.42578125" style="97" customWidth="1"/>
    <col min="10244" max="10244" width="8.5703125" style="97" customWidth="1"/>
    <col min="10245" max="10245" width="25.5703125" style="97" customWidth="1"/>
    <col min="10246" max="10246" width="21.28515625" style="97" customWidth="1"/>
    <col min="10247" max="10247" width="27" style="97" customWidth="1"/>
    <col min="10248" max="10495" width="13.140625" style="97"/>
    <col min="10496" max="10497" width="19.28515625" style="97" customWidth="1"/>
    <col min="10498" max="10498" width="58" style="97" customWidth="1"/>
    <col min="10499" max="10499" width="8.42578125" style="97" customWidth="1"/>
    <col min="10500" max="10500" width="8.5703125" style="97" customWidth="1"/>
    <col min="10501" max="10501" width="25.5703125" style="97" customWidth="1"/>
    <col min="10502" max="10502" width="21.28515625" style="97" customWidth="1"/>
    <col min="10503" max="10503" width="27" style="97" customWidth="1"/>
    <col min="10504" max="10751" width="13.140625" style="97"/>
    <col min="10752" max="10753" width="19.28515625" style="97" customWidth="1"/>
    <col min="10754" max="10754" width="58" style="97" customWidth="1"/>
    <col min="10755" max="10755" width="8.42578125" style="97" customWidth="1"/>
    <col min="10756" max="10756" width="8.5703125" style="97" customWidth="1"/>
    <col min="10757" max="10757" width="25.5703125" style="97" customWidth="1"/>
    <col min="10758" max="10758" width="21.28515625" style="97" customWidth="1"/>
    <col min="10759" max="10759" width="27" style="97" customWidth="1"/>
    <col min="10760" max="11007" width="13.140625" style="97"/>
    <col min="11008" max="11009" width="19.28515625" style="97" customWidth="1"/>
    <col min="11010" max="11010" width="58" style="97" customWidth="1"/>
    <col min="11011" max="11011" width="8.42578125" style="97" customWidth="1"/>
    <col min="11012" max="11012" width="8.5703125" style="97" customWidth="1"/>
    <col min="11013" max="11013" width="25.5703125" style="97" customWidth="1"/>
    <col min="11014" max="11014" width="21.28515625" style="97" customWidth="1"/>
    <col min="11015" max="11015" width="27" style="97" customWidth="1"/>
    <col min="11016" max="11263" width="13.140625" style="97"/>
    <col min="11264" max="11265" width="19.28515625" style="97" customWidth="1"/>
    <col min="11266" max="11266" width="58" style="97" customWidth="1"/>
    <col min="11267" max="11267" width="8.42578125" style="97" customWidth="1"/>
    <col min="11268" max="11268" width="8.5703125" style="97" customWidth="1"/>
    <col min="11269" max="11269" width="25.5703125" style="97" customWidth="1"/>
    <col min="11270" max="11270" width="21.28515625" style="97" customWidth="1"/>
    <col min="11271" max="11271" width="27" style="97" customWidth="1"/>
    <col min="11272" max="11519" width="13.140625" style="97"/>
    <col min="11520" max="11521" width="19.28515625" style="97" customWidth="1"/>
    <col min="11522" max="11522" width="58" style="97" customWidth="1"/>
    <col min="11523" max="11523" width="8.42578125" style="97" customWidth="1"/>
    <col min="11524" max="11524" width="8.5703125" style="97" customWidth="1"/>
    <col min="11525" max="11525" width="25.5703125" style="97" customWidth="1"/>
    <col min="11526" max="11526" width="21.28515625" style="97" customWidth="1"/>
    <col min="11527" max="11527" width="27" style="97" customWidth="1"/>
    <col min="11528" max="11775" width="13.140625" style="97"/>
    <col min="11776" max="11777" width="19.28515625" style="97" customWidth="1"/>
    <col min="11778" max="11778" width="58" style="97" customWidth="1"/>
    <col min="11779" max="11779" width="8.42578125" style="97" customWidth="1"/>
    <col min="11780" max="11780" width="8.5703125" style="97" customWidth="1"/>
    <col min="11781" max="11781" width="25.5703125" style="97" customWidth="1"/>
    <col min="11782" max="11782" width="21.28515625" style="97" customWidth="1"/>
    <col min="11783" max="11783" width="27" style="97" customWidth="1"/>
    <col min="11784" max="12031" width="13.140625" style="97"/>
    <col min="12032" max="12033" width="19.28515625" style="97" customWidth="1"/>
    <col min="12034" max="12034" width="58" style="97" customWidth="1"/>
    <col min="12035" max="12035" width="8.42578125" style="97" customWidth="1"/>
    <col min="12036" max="12036" width="8.5703125" style="97" customWidth="1"/>
    <col min="12037" max="12037" width="25.5703125" style="97" customWidth="1"/>
    <col min="12038" max="12038" width="21.28515625" style="97" customWidth="1"/>
    <col min="12039" max="12039" width="27" style="97" customWidth="1"/>
    <col min="12040" max="12287" width="13.140625" style="97"/>
    <col min="12288" max="12289" width="19.28515625" style="97" customWidth="1"/>
    <col min="12290" max="12290" width="58" style="97" customWidth="1"/>
    <col min="12291" max="12291" width="8.42578125" style="97" customWidth="1"/>
    <col min="12292" max="12292" width="8.5703125" style="97" customWidth="1"/>
    <col min="12293" max="12293" width="25.5703125" style="97" customWidth="1"/>
    <col min="12294" max="12294" width="21.28515625" style="97" customWidth="1"/>
    <col min="12295" max="12295" width="27" style="97" customWidth="1"/>
    <col min="12296" max="12543" width="13.140625" style="97"/>
    <col min="12544" max="12545" width="19.28515625" style="97" customWidth="1"/>
    <col min="12546" max="12546" width="58" style="97" customWidth="1"/>
    <col min="12547" max="12547" width="8.42578125" style="97" customWidth="1"/>
    <col min="12548" max="12548" width="8.5703125" style="97" customWidth="1"/>
    <col min="12549" max="12549" width="25.5703125" style="97" customWidth="1"/>
    <col min="12550" max="12550" width="21.28515625" style="97" customWidth="1"/>
    <col min="12551" max="12551" width="27" style="97" customWidth="1"/>
    <col min="12552" max="12799" width="13.140625" style="97"/>
    <col min="12800" max="12801" width="19.28515625" style="97" customWidth="1"/>
    <col min="12802" max="12802" width="58" style="97" customWidth="1"/>
    <col min="12803" max="12803" width="8.42578125" style="97" customWidth="1"/>
    <col min="12804" max="12804" width="8.5703125" style="97" customWidth="1"/>
    <col min="12805" max="12805" width="25.5703125" style="97" customWidth="1"/>
    <col min="12806" max="12806" width="21.28515625" style="97" customWidth="1"/>
    <col min="12807" max="12807" width="27" style="97" customWidth="1"/>
    <col min="12808" max="13055" width="13.140625" style="97"/>
    <col min="13056" max="13057" width="19.28515625" style="97" customWidth="1"/>
    <col min="13058" max="13058" width="58" style="97" customWidth="1"/>
    <col min="13059" max="13059" width="8.42578125" style="97" customWidth="1"/>
    <col min="13060" max="13060" width="8.5703125" style="97" customWidth="1"/>
    <col min="13061" max="13061" width="25.5703125" style="97" customWidth="1"/>
    <col min="13062" max="13062" width="21.28515625" style="97" customWidth="1"/>
    <col min="13063" max="13063" width="27" style="97" customWidth="1"/>
    <col min="13064" max="13311" width="13.140625" style="97"/>
    <col min="13312" max="13313" width="19.28515625" style="97" customWidth="1"/>
    <col min="13314" max="13314" width="58" style="97" customWidth="1"/>
    <col min="13315" max="13315" width="8.42578125" style="97" customWidth="1"/>
    <col min="13316" max="13316" width="8.5703125" style="97" customWidth="1"/>
    <col min="13317" max="13317" width="25.5703125" style="97" customWidth="1"/>
    <col min="13318" max="13318" width="21.28515625" style="97" customWidth="1"/>
    <col min="13319" max="13319" width="27" style="97" customWidth="1"/>
    <col min="13320" max="13567" width="13.140625" style="97"/>
    <col min="13568" max="13569" width="19.28515625" style="97" customWidth="1"/>
    <col min="13570" max="13570" width="58" style="97" customWidth="1"/>
    <col min="13571" max="13571" width="8.42578125" style="97" customWidth="1"/>
    <col min="13572" max="13572" width="8.5703125" style="97" customWidth="1"/>
    <col min="13573" max="13573" width="25.5703125" style="97" customWidth="1"/>
    <col min="13574" max="13574" width="21.28515625" style="97" customWidth="1"/>
    <col min="13575" max="13575" width="27" style="97" customWidth="1"/>
    <col min="13576" max="13823" width="13.140625" style="97"/>
    <col min="13824" max="13825" width="19.28515625" style="97" customWidth="1"/>
    <col min="13826" max="13826" width="58" style="97" customWidth="1"/>
    <col min="13827" max="13827" width="8.42578125" style="97" customWidth="1"/>
    <col min="13828" max="13828" width="8.5703125" style="97" customWidth="1"/>
    <col min="13829" max="13829" width="25.5703125" style="97" customWidth="1"/>
    <col min="13830" max="13830" width="21.28515625" style="97" customWidth="1"/>
    <col min="13831" max="13831" width="27" style="97" customWidth="1"/>
    <col min="13832" max="14079" width="13.140625" style="97"/>
    <col min="14080" max="14081" width="19.28515625" style="97" customWidth="1"/>
    <col min="14082" max="14082" width="58" style="97" customWidth="1"/>
    <col min="14083" max="14083" width="8.42578125" style="97" customWidth="1"/>
    <col min="14084" max="14084" width="8.5703125" style="97" customWidth="1"/>
    <col min="14085" max="14085" width="25.5703125" style="97" customWidth="1"/>
    <col min="14086" max="14086" width="21.28515625" style="97" customWidth="1"/>
    <col min="14087" max="14087" width="27" style="97" customWidth="1"/>
    <col min="14088" max="14335" width="13.140625" style="97"/>
    <col min="14336" max="14337" width="19.28515625" style="97" customWidth="1"/>
    <col min="14338" max="14338" width="58" style="97" customWidth="1"/>
    <col min="14339" max="14339" width="8.42578125" style="97" customWidth="1"/>
    <col min="14340" max="14340" width="8.5703125" style="97" customWidth="1"/>
    <col min="14341" max="14341" width="25.5703125" style="97" customWidth="1"/>
    <col min="14342" max="14342" width="21.28515625" style="97" customWidth="1"/>
    <col min="14343" max="14343" width="27" style="97" customWidth="1"/>
    <col min="14344" max="14591" width="13.140625" style="97"/>
    <col min="14592" max="14593" width="19.28515625" style="97" customWidth="1"/>
    <col min="14594" max="14594" width="58" style="97" customWidth="1"/>
    <col min="14595" max="14595" width="8.42578125" style="97" customWidth="1"/>
    <col min="14596" max="14596" width="8.5703125" style="97" customWidth="1"/>
    <col min="14597" max="14597" width="25.5703125" style="97" customWidth="1"/>
    <col min="14598" max="14598" width="21.28515625" style="97" customWidth="1"/>
    <col min="14599" max="14599" width="27" style="97" customWidth="1"/>
    <col min="14600" max="14847" width="13.140625" style="97"/>
    <col min="14848" max="14849" width="19.28515625" style="97" customWidth="1"/>
    <col min="14850" max="14850" width="58" style="97" customWidth="1"/>
    <col min="14851" max="14851" width="8.42578125" style="97" customWidth="1"/>
    <col min="14852" max="14852" width="8.5703125" style="97" customWidth="1"/>
    <col min="14853" max="14853" width="25.5703125" style="97" customWidth="1"/>
    <col min="14854" max="14854" width="21.28515625" style="97" customWidth="1"/>
    <col min="14855" max="14855" width="27" style="97" customWidth="1"/>
    <col min="14856" max="15103" width="13.140625" style="97"/>
    <col min="15104" max="15105" width="19.28515625" style="97" customWidth="1"/>
    <col min="15106" max="15106" width="58" style="97" customWidth="1"/>
    <col min="15107" max="15107" width="8.42578125" style="97" customWidth="1"/>
    <col min="15108" max="15108" width="8.5703125" style="97" customWidth="1"/>
    <col min="15109" max="15109" width="25.5703125" style="97" customWidth="1"/>
    <col min="15110" max="15110" width="21.28515625" style="97" customWidth="1"/>
    <col min="15111" max="15111" width="27" style="97" customWidth="1"/>
    <col min="15112" max="15359" width="13.140625" style="97"/>
    <col min="15360" max="15361" width="19.28515625" style="97" customWidth="1"/>
    <col min="15362" max="15362" width="58" style="97" customWidth="1"/>
    <col min="15363" max="15363" width="8.42578125" style="97" customWidth="1"/>
    <col min="15364" max="15364" width="8.5703125" style="97" customWidth="1"/>
    <col min="15365" max="15365" width="25.5703125" style="97" customWidth="1"/>
    <col min="15366" max="15366" width="21.28515625" style="97" customWidth="1"/>
    <col min="15367" max="15367" width="27" style="97" customWidth="1"/>
    <col min="15368" max="15615" width="13.140625" style="97"/>
    <col min="15616" max="15617" width="19.28515625" style="97" customWidth="1"/>
    <col min="15618" max="15618" width="58" style="97" customWidth="1"/>
    <col min="15619" max="15619" width="8.42578125" style="97" customWidth="1"/>
    <col min="15620" max="15620" width="8.5703125" style="97" customWidth="1"/>
    <col min="15621" max="15621" width="25.5703125" style="97" customWidth="1"/>
    <col min="15622" max="15622" width="21.28515625" style="97" customWidth="1"/>
    <col min="15623" max="15623" width="27" style="97" customWidth="1"/>
    <col min="15624" max="15871" width="13.140625" style="97"/>
    <col min="15872" max="15873" width="19.28515625" style="97" customWidth="1"/>
    <col min="15874" max="15874" width="58" style="97" customWidth="1"/>
    <col min="15875" max="15875" width="8.42578125" style="97" customWidth="1"/>
    <col min="15876" max="15876" width="8.5703125" style="97" customWidth="1"/>
    <col min="15877" max="15877" width="25.5703125" style="97" customWidth="1"/>
    <col min="15878" max="15878" width="21.28515625" style="97" customWidth="1"/>
    <col min="15879" max="15879" width="27" style="97" customWidth="1"/>
    <col min="15880" max="16127" width="13.140625" style="97"/>
    <col min="16128" max="16129" width="19.28515625" style="97" customWidth="1"/>
    <col min="16130" max="16130" width="58" style="97" customWidth="1"/>
    <col min="16131" max="16131" width="8.42578125" style="97" customWidth="1"/>
    <col min="16132" max="16132" width="8.5703125" style="97" customWidth="1"/>
    <col min="16133" max="16133" width="25.5703125" style="97" customWidth="1"/>
    <col min="16134" max="16134" width="21.28515625" style="97" customWidth="1"/>
    <col min="16135" max="16135" width="27" style="97" customWidth="1"/>
    <col min="16136" max="16384" width="13.140625" style="97"/>
  </cols>
  <sheetData>
    <row r="1" spans="1:7" ht="21.75" customHeight="1" x14ac:dyDescent="0.25">
      <c r="A1" s="170" t="s">
        <v>296</v>
      </c>
      <c r="B1" s="170"/>
      <c r="C1" s="170"/>
      <c r="D1" s="170"/>
    </row>
    <row r="2" spans="1:7" ht="19.5" customHeight="1" x14ac:dyDescent="0.25">
      <c r="A2" s="172" t="s">
        <v>297</v>
      </c>
      <c r="B2" s="172"/>
      <c r="C2" s="172"/>
      <c r="D2" s="172"/>
    </row>
    <row r="3" spans="1:7" ht="35.1" customHeight="1" x14ac:dyDescent="0.25">
      <c r="A3" s="173" t="s">
        <v>298</v>
      </c>
      <c r="B3" s="173"/>
      <c r="C3" s="174" t="s">
        <v>299</v>
      </c>
      <c r="D3" s="174" t="s">
        <v>300</v>
      </c>
    </row>
    <row r="4" spans="1:7" ht="35.1" customHeight="1" x14ac:dyDescent="0.25">
      <c r="A4" s="175" t="s">
        <v>301</v>
      </c>
      <c r="B4" s="175"/>
      <c r="C4" s="176" t="s">
        <v>302</v>
      </c>
      <c r="D4" s="177">
        <v>178</v>
      </c>
    </row>
    <row r="5" spans="1:7" ht="20.100000000000001" customHeight="1" x14ac:dyDescent="0.25">
      <c r="A5" s="175" t="s">
        <v>303</v>
      </c>
      <c r="B5" s="175"/>
      <c r="C5" s="176" t="s">
        <v>304</v>
      </c>
      <c r="D5" s="178">
        <v>208</v>
      </c>
      <c r="G5" s="180"/>
    </row>
    <row r="6" spans="1:7" ht="20.100000000000001" customHeight="1" x14ac:dyDescent="0.25">
      <c r="A6" s="175" t="s">
        <v>305</v>
      </c>
      <c r="B6" s="175"/>
      <c r="C6" s="176" t="s">
        <v>306</v>
      </c>
      <c r="D6" s="178">
        <v>133</v>
      </c>
      <c r="E6" s="180"/>
      <c r="F6" s="180"/>
    </row>
    <row r="7" spans="1:7" ht="22.5" customHeight="1" x14ac:dyDescent="0.25">
      <c r="A7" s="181" t="s">
        <v>307</v>
      </c>
      <c r="B7" s="181"/>
      <c r="C7" s="182" t="s">
        <v>308</v>
      </c>
      <c r="D7" s="183">
        <v>73</v>
      </c>
    </row>
    <row r="8" spans="1:7" ht="22.5" customHeight="1" x14ac:dyDescent="0.25">
      <c r="A8" s="175" t="s">
        <v>309</v>
      </c>
      <c r="B8" s="175"/>
      <c r="C8" s="176" t="s">
        <v>310</v>
      </c>
      <c r="D8" s="178">
        <v>178</v>
      </c>
    </row>
    <row r="9" spans="1:7" ht="23.25" customHeight="1" x14ac:dyDescent="0.25">
      <c r="A9" s="185" t="s">
        <v>311</v>
      </c>
      <c r="B9" s="185"/>
      <c r="C9" s="176" t="s">
        <v>312</v>
      </c>
      <c r="D9" s="178">
        <v>104</v>
      </c>
      <c r="E9" s="180"/>
    </row>
    <row r="10" spans="1:7" x14ac:dyDescent="0.25">
      <c r="A10" s="173" t="s">
        <v>298</v>
      </c>
      <c r="B10" s="173"/>
      <c r="C10" s="174" t="s">
        <v>313</v>
      </c>
      <c r="D10" s="186"/>
    </row>
    <row r="11" spans="1:7" ht="21" customHeight="1" x14ac:dyDescent="0.25">
      <c r="A11" s="175" t="s">
        <v>314</v>
      </c>
      <c r="B11" s="175"/>
      <c r="C11" s="176" t="s">
        <v>315</v>
      </c>
      <c r="D11" s="187">
        <v>225</v>
      </c>
      <c r="E11" s="180"/>
      <c r="F11" s="180"/>
      <c r="G11" s="180"/>
    </row>
    <row r="12" spans="1:7" ht="21" customHeight="1" x14ac:dyDescent="0.25">
      <c r="A12" s="188" t="s">
        <v>316</v>
      </c>
      <c r="B12" s="188"/>
      <c r="C12" s="182" t="s">
        <v>317</v>
      </c>
      <c r="D12" s="189">
        <v>161</v>
      </c>
    </row>
    <row r="13" spans="1:7" ht="18.75" customHeight="1" x14ac:dyDescent="0.25">
      <c r="A13" s="175" t="s">
        <v>318</v>
      </c>
      <c r="B13" s="175"/>
      <c r="C13" s="176" t="s">
        <v>319</v>
      </c>
      <c r="D13" s="187">
        <v>165</v>
      </c>
      <c r="E13" s="180"/>
    </row>
    <row r="14" spans="1:7" ht="21.75" customHeight="1" x14ac:dyDescent="0.25">
      <c r="A14" s="175" t="s">
        <v>320</v>
      </c>
      <c r="B14" s="175"/>
      <c r="C14" s="176" t="s">
        <v>321</v>
      </c>
      <c r="D14" s="187">
        <v>145</v>
      </c>
      <c r="F14" s="180"/>
    </row>
    <row r="15" spans="1:7" x14ac:dyDescent="0.25">
      <c r="A15" s="190"/>
      <c r="B15" s="190"/>
      <c r="C15" s="191"/>
      <c r="D15" s="189"/>
    </row>
    <row r="16" spans="1:7" ht="15" customHeight="1" x14ac:dyDescent="0.25">
      <c r="A16" s="192" t="s">
        <v>70</v>
      </c>
      <c r="B16" s="192"/>
      <c r="C16" s="192"/>
      <c r="D16" s="192"/>
    </row>
    <row r="17" spans="1:5" ht="30" customHeight="1" x14ac:dyDescent="0.25">
      <c r="A17" s="193" t="s">
        <v>322</v>
      </c>
      <c r="B17" s="194" t="s">
        <v>323</v>
      </c>
      <c r="C17" s="195" t="s">
        <v>324</v>
      </c>
      <c r="D17" s="196"/>
    </row>
    <row r="18" spans="1:5" ht="30" customHeight="1" x14ac:dyDescent="0.25">
      <c r="A18" s="197"/>
      <c r="B18" s="194" t="s">
        <v>325</v>
      </c>
      <c r="C18" s="195" t="s">
        <v>326</v>
      </c>
      <c r="D18" s="198">
        <v>176</v>
      </c>
    </row>
    <row r="19" spans="1:5" ht="30" customHeight="1" x14ac:dyDescent="0.25">
      <c r="A19" s="197"/>
      <c r="B19" s="194" t="s">
        <v>327</v>
      </c>
      <c r="C19" s="199" t="s">
        <v>328</v>
      </c>
      <c r="D19" s="200">
        <v>216</v>
      </c>
    </row>
    <row r="20" spans="1:5" s="203" customFormat="1" ht="15" customHeight="1" x14ac:dyDescent="0.25">
      <c r="A20" s="201" t="s">
        <v>103</v>
      </c>
      <c r="B20" s="201"/>
      <c r="C20" s="202"/>
      <c r="D20" s="202"/>
    </row>
    <row r="21" spans="1:5" ht="18.75" customHeight="1" x14ac:dyDescent="0.25">
      <c r="A21" s="204" t="s">
        <v>329</v>
      </c>
      <c r="B21" s="205" t="s">
        <v>330</v>
      </c>
      <c r="C21" s="206" t="s">
        <v>331</v>
      </c>
      <c r="D21" s="207"/>
    </row>
    <row r="22" spans="1:5" ht="19.5" customHeight="1" x14ac:dyDescent="0.25">
      <c r="A22" s="208"/>
      <c r="B22" s="205" t="s">
        <v>332</v>
      </c>
      <c r="C22" s="209" t="s">
        <v>333</v>
      </c>
      <c r="D22" s="210">
        <v>53</v>
      </c>
    </row>
    <row r="23" spans="1:5" ht="18.75" customHeight="1" x14ac:dyDescent="0.25">
      <c r="A23" s="211"/>
      <c r="B23" s="205" t="s">
        <v>334</v>
      </c>
      <c r="C23" s="206" t="s">
        <v>335</v>
      </c>
      <c r="D23" s="210">
        <v>59</v>
      </c>
    </row>
    <row r="24" spans="1:5" ht="15" customHeight="1" x14ac:dyDescent="0.25">
      <c r="A24" s="212" t="s">
        <v>102</v>
      </c>
      <c r="B24" s="212"/>
      <c r="C24" s="213"/>
      <c r="D24" s="202"/>
    </row>
    <row r="25" spans="1:5" ht="26.25" customHeight="1" x14ac:dyDescent="0.25">
      <c r="A25" s="214" t="s">
        <v>336</v>
      </c>
      <c r="B25" s="215" t="s">
        <v>337</v>
      </c>
      <c r="C25" s="216" t="s">
        <v>338</v>
      </c>
      <c r="D25" s="217"/>
    </row>
    <row r="26" spans="1:5" ht="23.25" customHeight="1" x14ac:dyDescent="0.25">
      <c r="A26" s="218"/>
      <c r="B26" s="215" t="s">
        <v>339</v>
      </c>
      <c r="C26" s="219" t="s">
        <v>340</v>
      </c>
      <c r="D26" s="220">
        <v>99</v>
      </c>
    </row>
    <row r="27" spans="1:5" ht="26.25" customHeight="1" x14ac:dyDescent="0.25">
      <c r="A27" s="218"/>
      <c r="B27" s="215" t="s">
        <v>341</v>
      </c>
      <c r="C27" s="216" t="s">
        <v>342</v>
      </c>
      <c r="D27" s="221">
        <v>81</v>
      </c>
    </row>
    <row r="28" spans="1:5" ht="27.75" customHeight="1" x14ac:dyDescent="0.25">
      <c r="A28" s="222"/>
      <c r="B28" s="215" t="s">
        <v>343</v>
      </c>
      <c r="C28" s="223" t="s">
        <v>344</v>
      </c>
      <c r="D28" s="221">
        <v>134</v>
      </c>
    </row>
    <row r="29" spans="1:5" ht="15" customHeight="1" x14ac:dyDescent="0.25">
      <c r="A29" s="224" t="s">
        <v>108</v>
      </c>
      <c r="B29" s="224"/>
      <c r="C29" s="224"/>
      <c r="D29" s="224"/>
    </row>
    <row r="30" spans="1:5" ht="30" x14ac:dyDescent="0.25">
      <c r="A30" s="225" t="s">
        <v>345</v>
      </c>
      <c r="B30" s="226" t="s">
        <v>346</v>
      </c>
      <c r="C30" s="227" t="s">
        <v>347</v>
      </c>
      <c r="D30" s="228"/>
    </row>
    <row r="31" spans="1:5" ht="17.25" customHeight="1" x14ac:dyDescent="0.25">
      <c r="A31" s="229"/>
      <c r="B31" s="226" t="s">
        <v>348</v>
      </c>
      <c r="C31" s="227" t="s">
        <v>349</v>
      </c>
      <c r="D31" s="230">
        <v>102</v>
      </c>
      <c r="E31" s="180"/>
    </row>
    <row r="32" spans="1:5" ht="17.25" customHeight="1" x14ac:dyDescent="0.25">
      <c r="A32" s="229"/>
      <c r="B32" s="226" t="s">
        <v>350</v>
      </c>
      <c r="C32" s="227" t="s">
        <v>351</v>
      </c>
      <c r="D32" s="230">
        <v>128</v>
      </c>
      <c r="E32" s="180"/>
    </row>
    <row r="33" spans="1:5" ht="18.75" customHeight="1" x14ac:dyDescent="0.25">
      <c r="A33" s="231"/>
      <c r="B33" s="226" t="s">
        <v>352</v>
      </c>
      <c r="C33" s="227" t="s">
        <v>353</v>
      </c>
      <c r="D33" s="230">
        <v>75</v>
      </c>
      <c r="E33" s="180"/>
    </row>
    <row r="34" spans="1:5" ht="15" customHeight="1" x14ac:dyDescent="0.25">
      <c r="A34" s="232" t="s">
        <v>115</v>
      </c>
      <c r="B34" s="232"/>
      <c r="C34" s="233"/>
      <c r="D34" s="234"/>
    </row>
    <row r="35" spans="1:5" ht="20.25" customHeight="1" x14ac:dyDescent="0.25">
      <c r="A35" s="235" t="s">
        <v>354</v>
      </c>
      <c r="B35" s="236" t="s">
        <v>355</v>
      </c>
      <c r="C35" s="237" t="s">
        <v>356</v>
      </c>
      <c r="D35" s="238"/>
    </row>
    <row r="36" spans="1:5" ht="21" customHeight="1" x14ac:dyDescent="0.25">
      <c r="A36" s="239"/>
      <c r="B36" s="236" t="s">
        <v>357</v>
      </c>
      <c r="C36" s="240" t="s">
        <v>358</v>
      </c>
      <c r="D36" s="241">
        <v>125</v>
      </c>
    </row>
    <row r="37" spans="1:5" ht="18.75" customHeight="1" x14ac:dyDescent="0.25">
      <c r="A37" s="239"/>
      <c r="B37" s="236" t="s">
        <v>359</v>
      </c>
      <c r="C37" s="240" t="s">
        <v>360</v>
      </c>
      <c r="D37" s="241">
        <v>149</v>
      </c>
    </row>
    <row r="38" spans="1:5" ht="17.25" customHeight="1" x14ac:dyDescent="0.25">
      <c r="A38" s="242"/>
      <c r="B38" s="243" t="s">
        <v>361</v>
      </c>
      <c r="C38" s="244" t="s">
        <v>362</v>
      </c>
      <c r="D38" s="245">
        <v>86</v>
      </c>
    </row>
    <row r="39" spans="1:5" s="247" customFormat="1" ht="15" customHeight="1" x14ac:dyDescent="0.25">
      <c r="A39" s="232" t="s">
        <v>101</v>
      </c>
      <c r="B39" s="232"/>
      <c r="C39" s="233"/>
      <c r="D39" s="246"/>
    </row>
    <row r="40" spans="1:5" s="247" customFormat="1" ht="30" customHeight="1" x14ac:dyDescent="0.25">
      <c r="A40" s="248" t="s">
        <v>363</v>
      </c>
      <c r="B40" s="249" t="s">
        <v>364</v>
      </c>
      <c r="C40" s="250" t="s">
        <v>365</v>
      </c>
      <c r="D40" s="251"/>
    </row>
    <row r="41" spans="1:5" s="247" customFormat="1" ht="21" customHeight="1" x14ac:dyDescent="0.25">
      <c r="A41" s="248"/>
      <c r="B41" s="249" t="s">
        <v>366</v>
      </c>
      <c r="C41" s="252" t="s">
        <v>367</v>
      </c>
      <c r="D41" s="253">
        <v>122</v>
      </c>
    </row>
    <row r="42" spans="1:5" s="247" customFormat="1" ht="26.25" customHeight="1" x14ac:dyDescent="0.25">
      <c r="A42" s="248"/>
      <c r="B42" s="249" t="s">
        <v>368</v>
      </c>
      <c r="C42" s="254" t="s">
        <v>369</v>
      </c>
      <c r="D42" s="253">
        <v>200</v>
      </c>
    </row>
    <row r="43" spans="1:5" s="247" customFormat="1" ht="23.25" customHeight="1" x14ac:dyDescent="0.25">
      <c r="A43" s="248"/>
      <c r="B43" s="249" t="s">
        <v>370</v>
      </c>
      <c r="C43" s="255" t="s">
        <v>371</v>
      </c>
      <c r="D43" s="256">
        <v>175</v>
      </c>
    </row>
    <row r="44" spans="1:5" s="247" customFormat="1" ht="15" customHeight="1" x14ac:dyDescent="0.25">
      <c r="A44" s="232" t="s">
        <v>71</v>
      </c>
      <c r="B44" s="232"/>
      <c r="C44" s="233"/>
      <c r="D44" s="246"/>
    </row>
    <row r="45" spans="1:5" s="247" customFormat="1" ht="45" customHeight="1" x14ac:dyDescent="0.25">
      <c r="A45" s="257" t="s">
        <v>372</v>
      </c>
      <c r="B45" s="258" t="s">
        <v>373</v>
      </c>
      <c r="C45" s="259" t="s">
        <v>374</v>
      </c>
      <c r="D45" s="260"/>
    </row>
    <row r="46" spans="1:5" s="247" customFormat="1" ht="31.5" customHeight="1" x14ac:dyDescent="0.25">
      <c r="A46" s="261"/>
      <c r="B46" s="258" t="s">
        <v>375</v>
      </c>
      <c r="C46" s="262" t="s">
        <v>376</v>
      </c>
      <c r="D46" s="260">
        <v>200</v>
      </c>
    </row>
    <row r="47" spans="1:5" s="247" customFormat="1" ht="33" customHeight="1" x14ac:dyDescent="0.25">
      <c r="A47" s="263"/>
      <c r="B47" s="258" t="s">
        <v>377</v>
      </c>
      <c r="C47" s="264" t="s">
        <v>378</v>
      </c>
      <c r="D47" s="265">
        <v>200</v>
      </c>
      <c r="E47" s="266"/>
    </row>
    <row r="48" spans="1:5" s="247" customFormat="1" ht="22.5" customHeight="1" x14ac:dyDescent="0.25">
      <c r="A48" s="201" t="s">
        <v>72</v>
      </c>
      <c r="B48" s="201"/>
      <c r="C48" s="267"/>
      <c r="D48" s="268"/>
    </row>
    <row r="49" spans="1:6" s="247" customFormat="1" ht="30" customHeight="1" x14ac:dyDescent="0.25">
      <c r="A49" s="269" t="s">
        <v>379</v>
      </c>
      <c r="B49" s="270" t="s">
        <v>380</v>
      </c>
      <c r="C49" s="271" t="s">
        <v>381</v>
      </c>
      <c r="D49" s="272"/>
    </row>
    <row r="50" spans="1:6" s="247" customFormat="1" ht="30" customHeight="1" x14ac:dyDescent="0.25">
      <c r="A50" s="273"/>
      <c r="B50" s="270" t="s">
        <v>382</v>
      </c>
      <c r="C50" s="271" t="s">
        <v>383</v>
      </c>
      <c r="D50" s="274">
        <v>115</v>
      </c>
      <c r="E50" s="266"/>
    </row>
    <row r="51" spans="1:6" s="247" customFormat="1" ht="30" customHeight="1" x14ac:dyDescent="0.25">
      <c r="A51" s="273"/>
      <c r="B51" s="270" t="s">
        <v>384</v>
      </c>
      <c r="C51" s="275" t="s">
        <v>385</v>
      </c>
      <c r="D51" s="276">
        <v>150</v>
      </c>
      <c r="E51" s="266"/>
    </row>
    <row r="52" spans="1:6" s="247" customFormat="1" x14ac:dyDescent="0.25">
      <c r="A52" s="277" t="s">
        <v>386</v>
      </c>
      <c r="B52" s="278"/>
      <c r="C52" s="278"/>
      <c r="D52" s="278"/>
    </row>
    <row r="53" spans="1:6" s="247" customFormat="1" ht="30" customHeight="1" x14ac:dyDescent="0.25">
      <c r="A53" s="279" t="s">
        <v>387</v>
      </c>
      <c r="B53" s="280" t="s">
        <v>388</v>
      </c>
      <c r="C53" s="281" t="s">
        <v>389</v>
      </c>
      <c r="D53" s="282"/>
    </row>
    <row r="54" spans="1:6" s="247" customFormat="1" ht="30" customHeight="1" x14ac:dyDescent="0.25">
      <c r="A54" s="283"/>
      <c r="B54" s="280" t="s">
        <v>390</v>
      </c>
      <c r="C54" s="284" t="s">
        <v>391</v>
      </c>
      <c r="D54" s="285">
        <v>118</v>
      </c>
    </row>
    <row r="55" spans="1:6" s="247" customFormat="1" ht="30" customHeight="1" x14ac:dyDescent="0.25">
      <c r="A55" s="286"/>
      <c r="B55" s="280" t="s">
        <v>392</v>
      </c>
      <c r="C55" s="284" t="s">
        <v>393</v>
      </c>
      <c r="D55" s="285">
        <v>108</v>
      </c>
      <c r="E55" s="266"/>
    </row>
    <row r="56" spans="1:6" s="247" customFormat="1" ht="15" customHeight="1" x14ac:dyDescent="0.25">
      <c r="A56" s="277" t="s">
        <v>394</v>
      </c>
      <c r="B56" s="278"/>
      <c r="C56" s="278"/>
      <c r="D56" s="278"/>
    </row>
    <row r="57" spans="1:6" s="247" customFormat="1" ht="30" customHeight="1" x14ac:dyDescent="0.25">
      <c r="A57" s="287" t="s">
        <v>395</v>
      </c>
      <c r="B57" s="288" t="s">
        <v>396</v>
      </c>
      <c r="C57" s="289" t="s">
        <v>397</v>
      </c>
      <c r="D57" s="290"/>
    </row>
    <row r="58" spans="1:6" s="247" customFormat="1" ht="30" customHeight="1" x14ac:dyDescent="0.25">
      <c r="A58" s="291"/>
      <c r="B58" s="288" t="s">
        <v>398</v>
      </c>
      <c r="C58" s="292" t="s">
        <v>399</v>
      </c>
      <c r="D58" s="293">
        <v>141</v>
      </c>
      <c r="E58" s="266"/>
      <c r="F58" s="266"/>
    </row>
    <row r="59" spans="1:6" s="247" customFormat="1" ht="30" customHeight="1" x14ac:dyDescent="0.25">
      <c r="A59" s="291"/>
      <c r="B59" s="288" t="s">
        <v>400</v>
      </c>
      <c r="C59" s="292" t="s">
        <v>401</v>
      </c>
      <c r="D59" s="293">
        <v>169</v>
      </c>
      <c r="E59" s="266"/>
    </row>
    <row r="60" spans="1:6" s="247" customFormat="1" ht="30" customHeight="1" x14ac:dyDescent="0.25">
      <c r="A60" s="294"/>
      <c r="B60" s="288" t="s">
        <v>402</v>
      </c>
      <c r="C60" s="292" t="s">
        <v>403</v>
      </c>
      <c r="D60" s="293">
        <v>147</v>
      </c>
    </row>
    <row r="61" spans="1:6" s="247" customFormat="1" ht="15.75" customHeight="1" x14ac:dyDescent="0.25">
      <c r="A61" s="277" t="s">
        <v>404</v>
      </c>
      <c r="B61" s="278"/>
      <c r="C61" s="278"/>
      <c r="D61" s="278"/>
    </row>
    <row r="62" spans="1:6" s="247" customFormat="1" ht="30" customHeight="1" x14ac:dyDescent="0.25">
      <c r="A62" s="295" t="s">
        <v>405</v>
      </c>
      <c r="B62" s="296" t="s">
        <v>406</v>
      </c>
      <c r="C62" s="297" t="s">
        <v>407</v>
      </c>
      <c r="D62" s="298"/>
    </row>
    <row r="63" spans="1:6" s="247" customFormat="1" ht="30" customHeight="1" x14ac:dyDescent="0.25">
      <c r="A63" s="299"/>
      <c r="B63" s="296" t="s">
        <v>408</v>
      </c>
      <c r="C63" s="300" t="s">
        <v>409</v>
      </c>
      <c r="D63" s="301">
        <v>131</v>
      </c>
    </row>
    <row r="64" spans="1:6" s="247" customFormat="1" ht="30" customHeight="1" x14ac:dyDescent="0.25">
      <c r="A64" s="302"/>
      <c r="B64" s="296" t="s">
        <v>410</v>
      </c>
      <c r="C64" s="300" t="s">
        <v>411</v>
      </c>
      <c r="D64" s="301">
        <v>88</v>
      </c>
    </row>
    <row r="65" spans="1:5" s="247" customFormat="1" ht="15.75" customHeight="1" x14ac:dyDescent="0.25">
      <c r="A65" s="277" t="s">
        <v>118</v>
      </c>
      <c r="B65" s="278"/>
      <c r="C65" s="303"/>
      <c r="D65" s="303"/>
    </row>
    <row r="66" spans="1:5" s="247" customFormat="1" ht="30" customHeight="1" x14ac:dyDescent="0.25">
      <c r="A66" s="304" t="s">
        <v>412</v>
      </c>
      <c r="B66" s="305" t="s">
        <v>413</v>
      </c>
      <c r="C66" s="306" t="s">
        <v>414</v>
      </c>
      <c r="D66" s="307"/>
    </row>
    <row r="67" spans="1:5" s="247" customFormat="1" ht="30" customHeight="1" x14ac:dyDescent="0.25">
      <c r="A67" s="308"/>
      <c r="B67" s="305" t="s">
        <v>415</v>
      </c>
      <c r="C67" s="306" t="s">
        <v>416</v>
      </c>
      <c r="D67" s="309">
        <v>99</v>
      </c>
    </row>
    <row r="68" spans="1:5" s="247" customFormat="1" ht="30" customHeight="1" x14ac:dyDescent="0.25">
      <c r="A68" s="310"/>
      <c r="B68" s="305" t="s">
        <v>417</v>
      </c>
      <c r="C68" s="306" t="s">
        <v>418</v>
      </c>
      <c r="D68" s="309">
        <v>101</v>
      </c>
    </row>
    <row r="69" spans="1:5" s="247" customFormat="1" ht="15.75" customHeight="1" x14ac:dyDescent="0.25">
      <c r="A69" s="277" t="s">
        <v>104</v>
      </c>
      <c r="B69" s="278"/>
      <c r="C69" s="303"/>
      <c r="D69" s="303"/>
    </row>
    <row r="70" spans="1:5" s="247" customFormat="1" ht="30" customHeight="1" x14ac:dyDescent="0.25">
      <c r="A70" s="311" t="s">
        <v>419</v>
      </c>
      <c r="B70" s="312" t="s">
        <v>420</v>
      </c>
      <c r="C70" s="313" t="s">
        <v>421</v>
      </c>
      <c r="D70" s="314"/>
    </row>
    <row r="71" spans="1:5" s="247" customFormat="1" ht="30" customHeight="1" x14ac:dyDescent="0.25">
      <c r="A71" s="315"/>
      <c r="B71" s="312" t="s">
        <v>422</v>
      </c>
      <c r="C71" s="313" t="s">
        <v>423</v>
      </c>
      <c r="D71" s="316">
        <v>79</v>
      </c>
      <c r="E71" s="266"/>
    </row>
    <row r="72" spans="1:5" s="247" customFormat="1" ht="30" customHeight="1" x14ac:dyDescent="0.25">
      <c r="A72" s="315"/>
      <c r="B72" s="312" t="s">
        <v>424</v>
      </c>
      <c r="C72" s="313" t="s">
        <v>425</v>
      </c>
      <c r="D72" s="316">
        <v>63</v>
      </c>
      <c r="E72" s="266"/>
    </row>
    <row r="73" spans="1:5" s="247" customFormat="1" ht="30" customHeight="1" x14ac:dyDescent="0.25">
      <c r="A73" s="317"/>
      <c r="B73" s="312" t="s">
        <v>426</v>
      </c>
      <c r="C73" s="313" t="s">
        <v>427</v>
      </c>
      <c r="D73" s="316">
        <v>85</v>
      </c>
      <c r="E73" s="266"/>
    </row>
    <row r="74" spans="1:5" s="247" customFormat="1" ht="17.25" customHeight="1" x14ac:dyDescent="0.25">
      <c r="A74" s="318" t="s">
        <v>107</v>
      </c>
      <c r="B74" s="319"/>
      <c r="C74" s="319"/>
      <c r="D74" s="319"/>
    </row>
    <row r="75" spans="1:5" s="247" customFormat="1" ht="19.5" customHeight="1" x14ac:dyDescent="0.25">
      <c r="A75" s="320" t="s">
        <v>428</v>
      </c>
      <c r="B75" s="321" t="s">
        <v>429</v>
      </c>
      <c r="C75" s="322" t="s">
        <v>430</v>
      </c>
      <c r="D75" s="323"/>
    </row>
    <row r="76" spans="1:5" s="247" customFormat="1" ht="25.5" customHeight="1" x14ac:dyDescent="0.25">
      <c r="A76" s="320"/>
      <c r="B76" s="321" t="s">
        <v>431</v>
      </c>
      <c r="C76" s="324" t="s">
        <v>432</v>
      </c>
      <c r="D76" s="323">
        <v>115</v>
      </c>
    </row>
    <row r="77" spans="1:5" s="247" customFormat="1" ht="28.5" customHeight="1" x14ac:dyDescent="0.25">
      <c r="A77" s="320"/>
      <c r="B77" s="321" t="s">
        <v>433</v>
      </c>
      <c r="C77" s="324" t="s">
        <v>434</v>
      </c>
      <c r="D77" s="323">
        <v>168</v>
      </c>
    </row>
    <row r="78" spans="1:5" s="247" customFormat="1" ht="28.5" customHeight="1" x14ac:dyDescent="0.25">
      <c r="A78" s="320"/>
      <c r="B78" s="321" t="s">
        <v>435</v>
      </c>
      <c r="C78" s="325" t="s">
        <v>436</v>
      </c>
      <c r="D78" s="326">
        <v>65</v>
      </c>
    </row>
    <row r="79" spans="1:5" s="247" customFormat="1" ht="15" customHeight="1" x14ac:dyDescent="0.25">
      <c r="A79" s="327"/>
      <c r="B79" s="328"/>
      <c r="C79" s="329"/>
      <c r="D79" s="330"/>
    </row>
    <row r="80" spans="1:5" ht="15" customHeight="1" x14ac:dyDescent="0.25">
      <c r="A80" s="173" t="s">
        <v>298</v>
      </c>
      <c r="B80" s="173"/>
      <c r="C80" s="174" t="s">
        <v>437</v>
      </c>
      <c r="D80" s="186"/>
    </row>
    <row r="81" spans="1:7" ht="15" customHeight="1" x14ac:dyDescent="0.25">
      <c r="A81" s="331"/>
      <c r="B81" s="331"/>
      <c r="C81" s="176" t="s">
        <v>438</v>
      </c>
      <c r="D81" s="187">
        <v>167</v>
      </c>
      <c r="E81" s="180"/>
      <c r="F81" s="180"/>
      <c r="G81" s="180"/>
    </row>
    <row r="82" spans="1:7" ht="15" customHeight="1" x14ac:dyDescent="0.25">
      <c r="A82" s="331"/>
      <c r="B82" s="331"/>
      <c r="C82" s="176" t="s">
        <v>439</v>
      </c>
      <c r="D82" s="187">
        <v>239</v>
      </c>
      <c r="G82" s="180"/>
    </row>
    <row r="83" spans="1:7" ht="15" customHeight="1" x14ac:dyDescent="0.25">
      <c r="A83" s="331"/>
      <c r="B83" s="331"/>
      <c r="C83" s="176" t="s">
        <v>440</v>
      </c>
      <c r="D83" s="187">
        <v>150</v>
      </c>
      <c r="E83" s="180"/>
      <c r="F83" s="180"/>
      <c r="G83" s="180"/>
    </row>
    <row r="84" spans="1:7" ht="15" customHeight="1" x14ac:dyDescent="0.25">
      <c r="A84" s="331"/>
      <c r="B84" s="331"/>
      <c r="C84" s="176" t="s">
        <v>441</v>
      </c>
      <c r="D84" s="187">
        <v>142</v>
      </c>
      <c r="E84" s="180"/>
    </row>
    <row r="85" spans="1:7" ht="15" customHeight="1" x14ac:dyDescent="0.25">
      <c r="A85" s="332"/>
      <c r="B85" s="332"/>
      <c r="C85" s="191"/>
      <c r="D85" s="189"/>
    </row>
    <row r="86" spans="1:7" ht="15" customHeight="1" x14ac:dyDescent="0.25">
      <c r="A86" s="201" t="s">
        <v>442</v>
      </c>
      <c r="B86" s="201"/>
      <c r="C86" s="333"/>
      <c r="D86" s="334"/>
    </row>
    <row r="87" spans="1:7" ht="30" customHeight="1" x14ac:dyDescent="0.25">
      <c r="A87" s="335" t="s">
        <v>443</v>
      </c>
      <c r="B87" s="336" t="s">
        <v>444</v>
      </c>
      <c r="C87" s="337" t="s">
        <v>445</v>
      </c>
      <c r="D87" s="338"/>
    </row>
    <row r="88" spans="1:7" ht="30" customHeight="1" x14ac:dyDescent="0.25">
      <c r="A88" s="339"/>
      <c r="B88" s="336" t="s">
        <v>446</v>
      </c>
      <c r="C88" s="337" t="s">
        <v>447</v>
      </c>
      <c r="D88" s="338">
        <v>178</v>
      </c>
      <c r="E88" s="180"/>
    </row>
    <row r="89" spans="1:7" ht="30" customHeight="1" x14ac:dyDescent="0.25">
      <c r="A89" s="339"/>
      <c r="B89" s="336" t="s">
        <v>448</v>
      </c>
      <c r="C89" s="337" t="s">
        <v>449</v>
      </c>
      <c r="D89" s="340">
        <v>243</v>
      </c>
    </row>
    <row r="90" spans="1:7" ht="15" customHeight="1" x14ac:dyDescent="0.25">
      <c r="A90" s="201" t="s">
        <v>103</v>
      </c>
      <c r="B90" s="201"/>
      <c r="C90" s="333"/>
      <c r="D90" s="341"/>
    </row>
    <row r="91" spans="1:7" ht="30" x14ac:dyDescent="0.25">
      <c r="A91" s="204" t="s">
        <v>329</v>
      </c>
      <c r="B91" s="205" t="s">
        <v>450</v>
      </c>
      <c r="C91" s="342" t="s">
        <v>451</v>
      </c>
      <c r="D91" s="343"/>
    </row>
    <row r="92" spans="1:7" ht="18.75" customHeight="1" x14ac:dyDescent="0.25">
      <c r="A92" s="208"/>
      <c r="B92" s="205" t="s">
        <v>452</v>
      </c>
      <c r="C92" s="342" t="s">
        <v>453</v>
      </c>
      <c r="D92" s="344">
        <v>116</v>
      </c>
      <c r="E92" s="180"/>
      <c r="F92" s="180"/>
    </row>
    <row r="93" spans="1:7" ht="27.75" customHeight="1" x14ac:dyDescent="0.25">
      <c r="A93" s="211"/>
      <c r="B93" s="205" t="s">
        <v>454</v>
      </c>
      <c r="C93" s="342" t="s">
        <v>455</v>
      </c>
      <c r="D93" s="344">
        <v>114</v>
      </c>
      <c r="E93" s="180"/>
    </row>
    <row r="94" spans="1:7" ht="15" customHeight="1" x14ac:dyDescent="0.25">
      <c r="A94" s="201" t="s">
        <v>102</v>
      </c>
      <c r="B94" s="201"/>
      <c r="C94" s="333"/>
      <c r="D94" s="341"/>
    </row>
    <row r="95" spans="1:7" ht="18.75" customHeight="1" x14ac:dyDescent="0.25">
      <c r="A95" s="345" t="s">
        <v>336</v>
      </c>
      <c r="B95" s="346" t="s">
        <v>456</v>
      </c>
      <c r="C95" s="347" t="s">
        <v>457</v>
      </c>
      <c r="D95" s="348"/>
    </row>
    <row r="96" spans="1:7" ht="21" customHeight="1" x14ac:dyDescent="0.25">
      <c r="A96" s="349"/>
      <c r="B96" s="346" t="s">
        <v>458</v>
      </c>
      <c r="C96" s="347" t="s">
        <v>459</v>
      </c>
      <c r="D96" s="348">
        <v>109</v>
      </c>
    </row>
    <row r="97" spans="1:7" ht="21" customHeight="1" x14ac:dyDescent="0.25">
      <c r="A97" s="350"/>
      <c r="B97" s="346" t="s">
        <v>460</v>
      </c>
      <c r="C97" s="347" t="s">
        <v>461</v>
      </c>
      <c r="D97" s="348">
        <v>72</v>
      </c>
    </row>
    <row r="98" spans="1:7" x14ac:dyDescent="0.25">
      <c r="A98" s="224" t="s">
        <v>108</v>
      </c>
      <c r="B98" s="224"/>
      <c r="C98" s="224"/>
      <c r="D98" s="224"/>
    </row>
    <row r="99" spans="1:7" ht="29.25" customHeight="1" x14ac:dyDescent="0.25">
      <c r="A99" s="225" t="s">
        <v>462</v>
      </c>
      <c r="B99" s="226" t="s">
        <v>463</v>
      </c>
      <c r="C99" s="227" t="s">
        <v>464</v>
      </c>
      <c r="D99" s="228"/>
    </row>
    <row r="100" spans="1:7" ht="30" customHeight="1" x14ac:dyDescent="0.25">
      <c r="A100" s="229"/>
      <c r="B100" s="226" t="s">
        <v>465</v>
      </c>
      <c r="C100" s="227" t="s">
        <v>466</v>
      </c>
      <c r="D100" s="230">
        <v>69</v>
      </c>
      <c r="E100" s="180"/>
    </row>
    <row r="101" spans="1:7" ht="27.75" customHeight="1" x14ac:dyDescent="0.25">
      <c r="A101" s="229"/>
      <c r="B101" s="226" t="s">
        <v>467</v>
      </c>
      <c r="C101" s="227" t="s">
        <v>468</v>
      </c>
      <c r="D101" s="230">
        <v>89</v>
      </c>
      <c r="E101" s="180"/>
    </row>
    <row r="102" spans="1:7" x14ac:dyDescent="0.25">
      <c r="A102" s="351" t="s">
        <v>386</v>
      </c>
      <c r="B102" s="352"/>
      <c r="C102" s="352"/>
      <c r="D102" s="353"/>
    </row>
    <row r="103" spans="1:7" ht="30" customHeight="1" x14ac:dyDescent="0.25">
      <c r="A103" s="279" t="s">
        <v>387</v>
      </c>
      <c r="B103" s="354" t="s">
        <v>469</v>
      </c>
      <c r="C103" s="355" t="s">
        <v>470</v>
      </c>
      <c r="D103" s="356"/>
    </row>
    <row r="104" spans="1:7" ht="30.75" customHeight="1" x14ac:dyDescent="0.25">
      <c r="A104" s="283"/>
      <c r="B104" s="354" t="s">
        <v>471</v>
      </c>
      <c r="C104" s="355" t="s">
        <v>472</v>
      </c>
      <c r="D104" s="356">
        <v>73</v>
      </c>
      <c r="E104" s="180"/>
    </row>
    <row r="105" spans="1:7" ht="30" customHeight="1" x14ac:dyDescent="0.25">
      <c r="A105" s="286"/>
      <c r="B105" s="354" t="s">
        <v>473</v>
      </c>
      <c r="C105" s="355" t="s">
        <v>474</v>
      </c>
      <c r="D105" s="356">
        <v>183</v>
      </c>
      <c r="E105" s="180"/>
    </row>
    <row r="106" spans="1:7" x14ac:dyDescent="0.25">
      <c r="A106" s="351" t="s">
        <v>115</v>
      </c>
      <c r="B106" s="352"/>
      <c r="C106" s="352"/>
      <c r="D106" s="353"/>
    </row>
    <row r="107" spans="1:7" ht="27" customHeight="1" x14ac:dyDescent="0.25">
      <c r="A107" s="357" t="s">
        <v>475</v>
      </c>
      <c r="B107" s="358" t="s">
        <v>476</v>
      </c>
      <c r="C107" s="359" t="s">
        <v>477</v>
      </c>
      <c r="D107" s="360"/>
    </row>
    <row r="108" spans="1:7" ht="24" customHeight="1" x14ac:dyDescent="0.25">
      <c r="A108" s="361"/>
      <c r="B108" s="358" t="s">
        <v>478</v>
      </c>
      <c r="C108" s="359" t="s">
        <v>479</v>
      </c>
      <c r="D108" s="360">
        <v>173</v>
      </c>
      <c r="E108" s="180"/>
      <c r="G108" s="180"/>
    </row>
    <row r="109" spans="1:7" ht="22.5" customHeight="1" x14ac:dyDescent="0.25">
      <c r="A109" s="361"/>
      <c r="B109" s="358" t="s">
        <v>480</v>
      </c>
      <c r="C109" s="359" t="s">
        <v>481</v>
      </c>
      <c r="D109" s="360">
        <v>144</v>
      </c>
      <c r="E109" s="180"/>
    </row>
    <row r="110" spans="1:7" ht="23.25" customHeight="1" x14ac:dyDescent="0.25">
      <c r="A110" s="362"/>
      <c r="B110" s="358" t="s">
        <v>482</v>
      </c>
      <c r="C110" s="359" t="s">
        <v>483</v>
      </c>
      <c r="D110" s="360">
        <v>156</v>
      </c>
      <c r="E110" s="180"/>
      <c r="G110" s="180"/>
    </row>
    <row r="111" spans="1:7" x14ac:dyDescent="0.25">
      <c r="A111" s="232" t="s">
        <v>101</v>
      </c>
      <c r="B111" s="232"/>
      <c r="C111" s="233"/>
      <c r="D111" s="246"/>
    </row>
    <row r="112" spans="1:7" ht="26.25" customHeight="1" x14ac:dyDescent="0.25">
      <c r="A112" s="248" t="s">
        <v>484</v>
      </c>
      <c r="B112" s="249" t="s">
        <v>485</v>
      </c>
      <c r="C112" s="250" t="s">
        <v>486</v>
      </c>
      <c r="D112" s="251"/>
      <c r="E112" s="363"/>
    </row>
    <row r="113" spans="1:6" ht="29.25" customHeight="1" x14ac:dyDescent="0.25">
      <c r="A113" s="248"/>
      <c r="B113" s="249" t="s">
        <v>487</v>
      </c>
      <c r="C113" s="252" t="s">
        <v>488</v>
      </c>
      <c r="D113" s="253">
        <v>197</v>
      </c>
      <c r="E113" s="364"/>
    </row>
    <row r="114" spans="1:6" ht="29.25" customHeight="1" x14ac:dyDescent="0.25">
      <c r="A114" s="248"/>
      <c r="B114" s="249" t="s">
        <v>489</v>
      </c>
      <c r="C114" s="254" t="s">
        <v>490</v>
      </c>
      <c r="D114" s="253">
        <v>178</v>
      </c>
      <c r="E114" s="364"/>
    </row>
    <row r="115" spans="1:6" x14ac:dyDescent="0.25">
      <c r="A115" s="365" t="s">
        <v>71</v>
      </c>
      <c r="B115" s="366"/>
      <c r="C115" s="367"/>
      <c r="D115" s="368"/>
      <c r="E115" s="363"/>
    </row>
    <row r="116" spans="1:6" ht="20.25" customHeight="1" x14ac:dyDescent="0.25">
      <c r="A116" s="257" t="s">
        <v>491</v>
      </c>
      <c r="B116" s="369" t="s">
        <v>492</v>
      </c>
      <c r="C116" s="370" t="s">
        <v>493</v>
      </c>
      <c r="D116" s="371"/>
    </row>
    <row r="117" spans="1:6" ht="18.75" customHeight="1" x14ac:dyDescent="0.25">
      <c r="A117" s="372"/>
      <c r="B117" s="369" t="s">
        <v>494</v>
      </c>
      <c r="C117" s="370" t="s">
        <v>495</v>
      </c>
      <c r="D117" s="373">
        <v>103</v>
      </c>
      <c r="E117" s="374"/>
      <c r="F117" s="180"/>
    </row>
    <row r="118" spans="1:6" ht="21.75" customHeight="1" x14ac:dyDescent="0.25">
      <c r="A118" s="375"/>
      <c r="B118" s="369" t="s">
        <v>496</v>
      </c>
      <c r="C118" s="370" t="s">
        <v>497</v>
      </c>
      <c r="D118" s="376">
        <v>144</v>
      </c>
      <c r="E118" s="171"/>
      <c r="F118" s="180"/>
    </row>
    <row r="119" spans="1:6" x14ac:dyDescent="0.25">
      <c r="A119" s="377" t="s">
        <v>72</v>
      </c>
      <c r="B119" s="377"/>
      <c r="C119" s="377"/>
      <c r="D119" s="378"/>
      <c r="E119" s="171"/>
    </row>
    <row r="120" spans="1:6" ht="24.95" customHeight="1" x14ac:dyDescent="0.25">
      <c r="A120" s="269" t="s">
        <v>498</v>
      </c>
      <c r="B120" s="379" t="s">
        <v>499</v>
      </c>
      <c r="C120" s="380" t="s">
        <v>500</v>
      </c>
      <c r="D120" s="381"/>
      <c r="E120" s="171"/>
    </row>
    <row r="121" spans="1:6" ht="24.95" customHeight="1" x14ac:dyDescent="0.25">
      <c r="A121" s="273"/>
      <c r="B121" s="379" t="s">
        <v>501</v>
      </c>
      <c r="C121" s="380" t="s">
        <v>502</v>
      </c>
      <c r="D121" s="381">
        <v>85</v>
      </c>
      <c r="E121" s="374"/>
    </row>
    <row r="122" spans="1:6" ht="24.95" customHeight="1" x14ac:dyDescent="0.25">
      <c r="A122" s="382"/>
      <c r="B122" s="379" t="s">
        <v>503</v>
      </c>
      <c r="C122" s="383" t="s">
        <v>504</v>
      </c>
      <c r="D122" s="381">
        <v>94</v>
      </c>
      <c r="E122" s="374"/>
    </row>
    <row r="123" spans="1:6" x14ac:dyDescent="0.25">
      <c r="A123" s="277" t="s">
        <v>505</v>
      </c>
      <c r="B123" s="278"/>
      <c r="C123" s="278"/>
      <c r="D123" s="278"/>
    </row>
    <row r="124" spans="1:6" ht="30" x14ac:dyDescent="0.25">
      <c r="A124" s="287" t="s">
        <v>395</v>
      </c>
      <c r="B124" s="384" t="s">
        <v>506</v>
      </c>
      <c r="C124" s="385" t="s">
        <v>507</v>
      </c>
      <c r="D124" s="386"/>
    </row>
    <row r="125" spans="1:6" ht="26.25" customHeight="1" x14ac:dyDescent="0.25">
      <c r="A125" s="291"/>
      <c r="B125" s="384" t="s">
        <v>508</v>
      </c>
      <c r="C125" s="292" t="s">
        <v>509</v>
      </c>
      <c r="D125" s="387">
        <v>182</v>
      </c>
      <c r="E125" s="180"/>
    </row>
    <row r="126" spans="1:6" x14ac:dyDescent="0.25">
      <c r="A126" s="294"/>
      <c r="B126" s="384" t="s">
        <v>510</v>
      </c>
      <c r="C126" s="292" t="s">
        <v>511</v>
      </c>
      <c r="D126" s="387">
        <v>184</v>
      </c>
      <c r="E126" s="180"/>
    </row>
    <row r="127" spans="1:6" x14ac:dyDescent="0.25">
      <c r="A127" s="277" t="s">
        <v>404</v>
      </c>
      <c r="B127" s="278"/>
      <c r="C127" s="278"/>
      <c r="D127" s="278"/>
    </row>
    <row r="128" spans="1:6" ht="30" x14ac:dyDescent="0.25">
      <c r="A128" s="295" t="s">
        <v>405</v>
      </c>
      <c r="B128" s="388" t="s">
        <v>512</v>
      </c>
      <c r="C128" s="389" t="s">
        <v>513</v>
      </c>
      <c r="D128" s="390"/>
    </row>
    <row r="129" spans="1:6" ht="21" customHeight="1" x14ac:dyDescent="0.25">
      <c r="A129" s="299"/>
      <c r="B129" s="388" t="s">
        <v>514</v>
      </c>
      <c r="C129" s="300" t="s">
        <v>515</v>
      </c>
      <c r="D129" s="390">
        <v>118</v>
      </c>
      <c r="E129" s="180"/>
      <c r="F129" s="180"/>
    </row>
    <row r="130" spans="1:6" ht="24.75" customHeight="1" x14ac:dyDescent="0.25">
      <c r="A130" s="302"/>
      <c r="B130" s="388" t="s">
        <v>516</v>
      </c>
      <c r="C130" s="300" t="s">
        <v>517</v>
      </c>
      <c r="D130" s="390">
        <v>103</v>
      </c>
      <c r="E130" s="180"/>
    </row>
    <row r="131" spans="1:6" x14ac:dyDescent="0.25">
      <c r="A131" s="277" t="s">
        <v>118</v>
      </c>
      <c r="B131" s="278"/>
      <c r="C131" s="303"/>
      <c r="D131" s="303"/>
    </row>
    <row r="132" spans="1:6" ht="30" x14ac:dyDescent="0.25">
      <c r="A132" s="304" t="s">
        <v>412</v>
      </c>
      <c r="B132" s="391" t="s">
        <v>518</v>
      </c>
      <c r="C132" s="392" t="s">
        <v>519</v>
      </c>
      <c r="D132" s="393"/>
    </row>
    <row r="133" spans="1:6" ht="21.75" customHeight="1" x14ac:dyDescent="0.25">
      <c r="A133" s="308"/>
      <c r="B133" s="391" t="s">
        <v>520</v>
      </c>
      <c r="C133" s="394" t="s">
        <v>521</v>
      </c>
      <c r="D133" s="393">
        <v>142</v>
      </c>
      <c r="E133" s="180"/>
    </row>
    <row r="134" spans="1:6" x14ac:dyDescent="0.25">
      <c r="A134" s="310"/>
      <c r="B134" s="391" t="s">
        <v>522</v>
      </c>
      <c r="C134" s="394" t="s">
        <v>523</v>
      </c>
      <c r="D134" s="393">
        <v>127</v>
      </c>
      <c r="E134" s="180"/>
    </row>
    <row r="135" spans="1:6" x14ac:dyDescent="0.25">
      <c r="A135" s="277" t="s">
        <v>104</v>
      </c>
      <c r="B135" s="278"/>
      <c r="C135" s="303"/>
      <c r="D135" s="303"/>
    </row>
    <row r="136" spans="1:6" ht="30" x14ac:dyDescent="0.25">
      <c r="A136" s="311" t="s">
        <v>419</v>
      </c>
      <c r="B136" s="395" t="s">
        <v>524</v>
      </c>
      <c r="C136" s="396" t="s">
        <v>525</v>
      </c>
      <c r="D136" s="397"/>
    </row>
    <row r="137" spans="1:6" ht="30" x14ac:dyDescent="0.25">
      <c r="A137" s="315"/>
      <c r="B137" s="395" t="s">
        <v>526</v>
      </c>
      <c r="C137" s="398" t="s">
        <v>527</v>
      </c>
      <c r="D137" s="397">
        <v>96</v>
      </c>
      <c r="E137" s="180"/>
      <c r="F137" s="180"/>
    </row>
    <row r="138" spans="1:6" ht="21" customHeight="1" x14ac:dyDescent="0.25">
      <c r="A138" s="317"/>
      <c r="B138" s="395" t="s">
        <v>528</v>
      </c>
      <c r="C138" s="398" t="s">
        <v>529</v>
      </c>
      <c r="D138" s="397">
        <v>81</v>
      </c>
      <c r="E138" s="180"/>
      <c r="F138" s="180"/>
    </row>
    <row r="139" spans="1:6" x14ac:dyDescent="0.25">
      <c r="A139" s="399" t="s">
        <v>107</v>
      </c>
      <c r="B139" s="400"/>
      <c r="C139" s="400"/>
      <c r="D139" s="400"/>
    </row>
    <row r="140" spans="1:6" ht="36" customHeight="1" x14ac:dyDescent="0.25">
      <c r="A140" s="401" t="s">
        <v>428</v>
      </c>
      <c r="B140" s="402" t="s">
        <v>530</v>
      </c>
      <c r="C140" s="403" t="s">
        <v>531</v>
      </c>
      <c r="D140" s="404"/>
    </row>
    <row r="141" spans="1:6" ht="30" x14ac:dyDescent="0.25">
      <c r="A141" s="401"/>
      <c r="B141" s="402" t="s">
        <v>532</v>
      </c>
      <c r="C141" s="403" t="s">
        <v>533</v>
      </c>
      <c r="D141" s="404">
        <v>135</v>
      </c>
      <c r="E141" s="180"/>
    </row>
    <row r="142" spans="1:6" ht="30" x14ac:dyDescent="0.25">
      <c r="A142" s="401"/>
      <c r="B142" s="402" t="s">
        <v>534</v>
      </c>
      <c r="C142" s="403" t="s">
        <v>535</v>
      </c>
      <c r="D142" s="404">
        <v>175</v>
      </c>
      <c r="E142" s="180"/>
    </row>
  </sheetData>
  <mergeCells count="48">
    <mergeCell ref="A131:D131"/>
    <mergeCell ref="A132:A134"/>
    <mergeCell ref="A135:D135"/>
    <mergeCell ref="A136:A138"/>
    <mergeCell ref="A139:D139"/>
    <mergeCell ref="A140:A142"/>
    <mergeCell ref="A119:D119"/>
    <mergeCell ref="A120:A122"/>
    <mergeCell ref="A123:D123"/>
    <mergeCell ref="A124:A126"/>
    <mergeCell ref="A127:D127"/>
    <mergeCell ref="A128:A130"/>
    <mergeCell ref="A103:A105"/>
    <mergeCell ref="A106:D106"/>
    <mergeCell ref="A107:A110"/>
    <mergeCell ref="A112:A114"/>
    <mergeCell ref="A115:D115"/>
    <mergeCell ref="A116:A118"/>
    <mergeCell ref="A75:A78"/>
    <mergeCell ref="A87:A89"/>
    <mergeCell ref="A91:A93"/>
    <mergeCell ref="A95:A97"/>
    <mergeCell ref="A99:A101"/>
    <mergeCell ref="A102:D102"/>
    <mergeCell ref="A62:A64"/>
    <mergeCell ref="A65:D65"/>
    <mergeCell ref="A66:A68"/>
    <mergeCell ref="A69:D69"/>
    <mergeCell ref="A70:A73"/>
    <mergeCell ref="A74:D74"/>
    <mergeCell ref="A49:A51"/>
    <mergeCell ref="A52:D52"/>
    <mergeCell ref="A53:A55"/>
    <mergeCell ref="A56:D56"/>
    <mergeCell ref="A57:A60"/>
    <mergeCell ref="A61:D61"/>
    <mergeCell ref="C24:D24"/>
    <mergeCell ref="A25:A28"/>
    <mergeCell ref="A30:A33"/>
    <mergeCell ref="A35:A38"/>
    <mergeCell ref="A40:A43"/>
    <mergeCell ref="A45:A47"/>
    <mergeCell ref="A1:D1"/>
    <mergeCell ref="A2:D2"/>
    <mergeCell ref="A16:D16"/>
    <mergeCell ref="A17:A19"/>
    <mergeCell ref="C20:D20"/>
    <mergeCell ref="A21:A2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workbookViewId="0">
      <selection activeCell="G7" sqref="G7"/>
    </sheetView>
  </sheetViews>
  <sheetFormatPr baseColWidth="10" defaultRowHeight="15" x14ac:dyDescent="0.25"/>
  <cols>
    <col min="1" max="1" width="18.42578125" customWidth="1"/>
    <col min="2" max="2" width="36.28515625" customWidth="1"/>
    <col min="3" max="3" width="9.42578125" customWidth="1"/>
    <col min="4" max="4" width="16" customWidth="1"/>
    <col min="256" max="256" width="18.42578125" customWidth="1"/>
    <col min="257" max="257" width="36.28515625" customWidth="1"/>
    <col min="258" max="258" width="9.42578125" customWidth="1"/>
    <col min="260" max="260" width="16" customWidth="1"/>
    <col min="512" max="512" width="18.42578125" customWidth="1"/>
    <col min="513" max="513" width="36.28515625" customWidth="1"/>
    <col min="514" max="514" width="9.42578125" customWidth="1"/>
    <col min="516" max="516" width="16" customWidth="1"/>
    <col min="768" max="768" width="18.42578125" customWidth="1"/>
    <col min="769" max="769" width="36.28515625" customWidth="1"/>
    <col min="770" max="770" width="9.42578125" customWidth="1"/>
    <col min="772" max="772" width="16" customWidth="1"/>
    <col min="1024" max="1024" width="18.42578125" customWidth="1"/>
    <col min="1025" max="1025" width="36.28515625" customWidth="1"/>
    <col min="1026" max="1026" width="9.42578125" customWidth="1"/>
    <col min="1028" max="1028" width="16" customWidth="1"/>
    <col min="1280" max="1280" width="18.42578125" customWidth="1"/>
    <col min="1281" max="1281" width="36.28515625" customWidth="1"/>
    <col min="1282" max="1282" width="9.42578125" customWidth="1"/>
    <col min="1284" max="1284" width="16" customWidth="1"/>
    <col min="1536" max="1536" width="18.42578125" customWidth="1"/>
    <col min="1537" max="1537" width="36.28515625" customWidth="1"/>
    <col min="1538" max="1538" width="9.42578125" customWidth="1"/>
    <col min="1540" max="1540" width="16" customWidth="1"/>
    <col min="1792" max="1792" width="18.42578125" customWidth="1"/>
    <col min="1793" max="1793" width="36.28515625" customWidth="1"/>
    <col min="1794" max="1794" width="9.42578125" customWidth="1"/>
    <col min="1796" max="1796" width="16" customWidth="1"/>
    <col min="2048" max="2048" width="18.42578125" customWidth="1"/>
    <col min="2049" max="2049" width="36.28515625" customWidth="1"/>
    <col min="2050" max="2050" width="9.42578125" customWidth="1"/>
    <col min="2052" max="2052" width="16" customWidth="1"/>
    <col min="2304" max="2304" width="18.42578125" customWidth="1"/>
    <col min="2305" max="2305" width="36.28515625" customWidth="1"/>
    <col min="2306" max="2306" width="9.42578125" customWidth="1"/>
    <col min="2308" max="2308" width="16" customWidth="1"/>
    <col min="2560" max="2560" width="18.42578125" customWidth="1"/>
    <col min="2561" max="2561" width="36.28515625" customWidth="1"/>
    <col min="2562" max="2562" width="9.42578125" customWidth="1"/>
    <col min="2564" max="2564" width="16" customWidth="1"/>
    <col min="2816" max="2816" width="18.42578125" customWidth="1"/>
    <col min="2817" max="2817" width="36.28515625" customWidth="1"/>
    <col min="2818" max="2818" width="9.42578125" customWidth="1"/>
    <col min="2820" max="2820" width="16" customWidth="1"/>
    <col min="3072" max="3072" width="18.42578125" customWidth="1"/>
    <col min="3073" max="3073" width="36.28515625" customWidth="1"/>
    <col min="3074" max="3074" width="9.42578125" customWidth="1"/>
    <col min="3076" max="3076" width="16" customWidth="1"/>
    <col min="3328" max="3328" width="18.42578125" customWidth="1"/>
    <col min="3329" max="3329" width="36.28515625" customWidth="1"/>
    <col min="3330" max="3330" width="9.42578125" customWidth="1"/>
    <col min="3332" max="3332" width="16" customWidth="1"/>
    <col min="3584" max="3584" width="18.42578125" customWidth="1"/>
    <col min="3585" max="3585" width="36.28515625" customWidth="1"/>
    <col min="3586" max="3586" width="9.42578125" customWidth="1"/>
    <col min="3588" max="3588" width="16" customWidth="1"/>
    <col min="3840" max="3840" width="18.42578125" customWidth="1"/>
    <col min="3841" max="3841" width="36.28515625" customWidth="1"/>
    <col min="3842" max="3842" width="9.42578125" customWidth="1"/>
    <col min="3844" max="3844" width="16" customWidth="1"/>
    <col min="4096" max="4096" width="18.42578125" customWidth="1"/>
    <col min="4097" max="4097" width="36.28515625" customWidth="1"/>
    <col min="4098" max="4098" width="9.42578125" customWidth="1"/>
    <col min="4100" max="4100" width="16" customWidth="1"/>
    <col min="4352" max="4352" width="18.42578125" customWidth="1"/>
    <col min="4353" max="4353" width="36.28515625" customWidth="1"/>
    <col min="4354" max="4354" width="9.42578125" customWidth="1"/>
    <col min="4356" max="4356" width="16" customWidth="1"/>
    <col min="4608" max="4608" width="18.42578125" customWidth="1"/>
    <col min="4609" max="4609" width="36.28515625" customWidth="1"/>
    <col min="4610" max="4610" width="9.42578125" customWidth="1"/>
    <col min="4612" max="4612" width="16" customWidth="1"/>
    <col min="4864" max="4864" width="18.42578125" customWidth="1"/>
    <col min="4865" max="4865" width="36.28515625" customWidth="1"/>
    <col min="4866" max="4866" width="9.42578125" customWidth="1"/>
    <col min="4868" max="4868" width="16" customWidth="1"/>
    <col min="5120" max="5120" width="18.42578125" customWidth="1"/>
    <col min="5121" max="5121" width="36.28515625" customWidth="1"/>
    <col min="5122" max="5122" width="9.42578125" customWidth="1"/>
    <col min="5124" max="5124" width="16" customWidth="1"/>
    <col min="5376" max="5376" width="18.42578125" customWidth="1"/>
    <col min="5377" max="5377" width="36.28515625" customWidth="1"/>
    <col min="5378" max="5378" width="9.42578125" customWidth="1"/>
    <col min="5380" max="5380" width="16" customWidth="1"/>
    <col min="5632" max="5632" width="18.42578125" customWidth="1"/>
    <col min="5633" max="5633" width="36.28515625" customWidth="1"/>
    <col min="5634" max="5634" width="9.42578125" customWidth="1"/>
    <col min="5636" max="5636" width="16" customWidth="1"/>
    <col min="5888" max="5888" width="18.42578125" customWidth="1"/>
    <col min="5889" max="5889" width="36.28515625" customWidth="1"/>
    <col min="5890" max="5890" width="9.42578125" customWidth="1"/>
    <col min="5892" max="5892" width="16" customWidth="1"/>
    <col min="6144" max="6144" width="18.42578125" customWidth="1"/>
    <col min="6145" max="6145" width="36.28515625" customWidth="1"/>
    <col min="6146" max="6146" width="9.42578125" customWidth="1"/>
    <col min="6148" max="6148" width="16" customWidth="1"/>
    <col min="6400" max="6400" width="18.42578125" customWidth="1"/>
    <col min="6401" max="6401" width="36.28515625" customWidth="1"/>
    <col min="6402" max="6402" width="9.42578125" customWidth="1"/>
    <col min="6404" max="6404" width="16" customWidth="1"/>
    <col min="6656" max="6656" width="18.42578125" customWidth="1"/>
    <col min="6657" max="6657" width="36.28515625" customWidth="1"/>
    <col min="6658" max="6658" width="9.42578125" customWidth="1"/>
    <col min="6660" max="6660" width="16" customWidth="1"/>
    <col min="6912" max="6912" width="18.42578125" customWidth="1"/>
    <col min="6913" max="6913" width="36.28515625" customWidth="1"/>
    <col min="6914" max="6914" width="9.42578125" customWidth="1"/>
    <col min="6916" max="6916" width="16" customWidth="1"/>
    <col min="7168" max="7168" width="18.42578125" customWidth="1"/>
    <col min="7169" max="7169" width="36.28515625" customWidth="1"/>
    <col min="7170" max="7170" width="9.42578125" customWidth="1"/>
    <col min="7172" max="7172" width="16" customWidth="1"/>
    <col min="7424" max="7424" width="18.42578125" customWidth="1"/>
    <col min="7425" max="7425" width="36.28515625" customWidth="1"/>
    <col min="7426" max="7426" width="9.42578125" customWidth="1"/>
    <col min="7428" max="7428" width="16" customWidth="1"/>
    <col min="7680" max="7680" width="18.42578125" customWidth="1"/>
    <col min="7681" max="7681" width="36.28515625" customWidth="1"/>
    <col min="7682" max="7682" width="9.42578125" customWidth="1"/>
    <col min="7684" max="7684" width="16" customWidth="1"/>
    <col min="7936" max="7936" width="18.42578125" customWidth="1"/>
    <col min="7937" max="7937" width="36.28515625" customWidth="1"/>
    <col min="7938" max="7938" width="9.42578125" customWidth="1"/>
    <col min="7940" max="7940" width="16" customWidth="1"/>
    <col min="8192" max="8192" width="18.42578125" customWidth="1"/>
    <col min="8193" max="8193" width="36.28515625" customWidth="1"/>
    <col min="8194" max="8194" width="9.42578125" customWidth="1"/>
    <col min="8196" max="8196" width="16" customWidth="1"/>
    <col min="8448" max="8448" width="18.42578125" customWidth="1"/>
    <col min="8449" max="8449" width="36.28515625" customWidth="1"/>
    <col min="8450" max="8450" width="9.42578125" customWidth="1"/>
    <col min="8452" max="8452" width="16" customWidth="1"/>
    <col min="8704" max="8704" width="18.42578125" customWidth="1"/>
    <col min="8705" max="8705" width="36.28515625" customWidth="1"/>
    <col min="8706" max="8706" width="9.42578125" customWidth="1"/>
    <col min="8708" max="8708" width="16" customWidth="1"/>
    <col min="8960" max="8960" width="18.42578125" customWidth="1"/>
    <col min="8961" max="8961" width="36.28515625" customWidth="1"/>
    <col min="8962" max="8962" width="9.42578125" customWidth="1"/>
    <col min="8964" max="8964" width="16" customWidth="1"/>
    <col min="9216" max="9216" width="18.42578125" customWidth="1"/>
    <col min="9217" max="9217" width="36.28515625" customWidth="1"/>
    <col min="9218" max="9218" width="9.42578125" customWidth="1"/>
    <col min="9220" max="9220" width="16" customWidth="1"/>
    <col min="9472" max="9472" width="18.42578125" customWidth="1"/>
    <col min="9473" max="9473" width="36.28515625" customWidth="1"/>
    <col min="9474" max="9474" width="9.42578125" customWidth="1"/>
    <col min="9476" max="9476" width="16" customWidth="1"/>
    <col min="9728" max="9728" width="18.42578125" customWidth="1"/>
    <col min="9729" max="9729" width="36.28515625" customWidth="1"/>
    <col min="9730" max="9730" width="9.42578125" customWidth="1"/>
    <col min="9732" max="9732" width="16" customWidth="1"/>
    <col min="9984" max="9984" width="18.42578125" customWidth="1"/>
    <col min="9985" max="9985" width="36.28515625" customWidth="1"/>
    <col min="9986" max="9986" width="9.42578125" customWidth="1"/>
    <col min="9988" max="9988" width="16" customWidth="1"/>
    <col min="10240" max="10240" width="18.42578125" customWidth="1"/>
    <col min="10241" max="10241" width="36.28515625" customWidth="1"/>
    <col min="10242" max="10242" width="9.42578125" customWidth="1"/>
    <col min="10244" max="10244" width="16" customWidth="1"/>
    <col min="10496" max="10496" width="18.42578125" customWidth="1"/>
    <col min="10497" max="10497" width="36.28515625" customWidth="1"/>
    <col min="10498" max="10498" width="9.42578125" customWidth="1"/>
    <col min="10500" max="10500" width="16" customWidth="1"/>
    <col min="10752" max="10752" width="18.42578125" customWidth="1"/>
    <col min="10753" max="10753" width="36.28515625" customWidth="1"/>
    <col min="10754" max="10754" width="9.42578125" customWidth="1"/>
    <col min="10756" max="10756" width="16" customWidth="1"/>
    <col min="11008" max="11008" width="18.42578125" customWidth="1"/>
    <col min="11009" max="11009" width="36.28515625" customWidth="1"/>
    <col min="11010" max="11010" width="9.42578125" customWidth="1"/>
    <col min="11012" max="11012" width="16" customWidth="1"/>
    <col min="11264" max="11264" width="18.42578125" customWidth="1"/>
    <col min="11265" max="11265" width="36.28515625" customWidth="1"/>
    <col min="11266" max="11266" width="9.42578125" customWidth="1"/>
    <col min="11268" max="11268" width="16" customWidth="1"/>
    <col min="11520" max="11520" width="18.42578125" customWidth="1"/>
    <col min="11521" max="11521" width="36.28515625" customWidth="1"/>
    <col min="11522" max="11522" width="9.42578125" customWidth="1"/>
    <col min="11524" max="11524" width="16" customWidth="1"/>
    <col min="11776" max="11776" width="18.42578125" customWidth="1"/>
    <col min="11777" max="11777" width="36.28515625" customWidth="1"/>
    <col min="11778" max="11778" width="9.42578125" customWidth="1"/>
    <col min="11780" max="11780" width="16" customWidth="1"/>
    <col min="12032" max="12032" width="18.42578125" customWidth="1"/>
    <col min="12033" max="12033" width="36.28515625" customWidth="1"/>
    <col min="12034" max="12034" width="9.42578125" customWidth="1"/>
    <col min="12036" max="12036" width="16" customWidth="1"/>
    <col min="12288" max="12288" width="18.42578125" customWidth="1"/>
    <col min="12289" max="12289" width="36.28515625" customWidth="1"/>
    <col min="12290" max="12290" width="9.42578125" customWidth="1"/>
    <col min="12292" max="12292" width="16" customWidth="1"/>
    <col min="12544" max="12544" width="18.42578125" customWidth="1"/>
    <col min="12545" max="12545" width="36.28515625" customWidth="1"/>
    <col min="12546" max="12546" width="9.42578125" customWidth="1"/>
    <col min="12548" max="12548" width="16" customWidth="1"/>
    <col min="12800" max="12800" width="18.42578125" customWidth="1"/>
    <col min="12801" max="12801" width="36.28515625" customWidth="1"/>
    <col min="12802" max="12802" width="9.42578125" customWidth="1"/>
    <col min="12804" max="12804" width="16" customWidth="1"/>
    <col min="13056" max="13056" width="18.42578125" customWidth="1"/>
    <col min="13057" max="13057" width="36.28515625" customWidth="1"/>
    <col min="13058" max="13058" width="9.42578125" customWidth="1"/>
    <col min="13060" max="13060" width="16" customWidth="1"/>
    <col min="13312" max="13312" width="18.42578125" customWidth="1"/>
    <col min="13313" max="13313" width="36.28515625" customWidth="1"/>
    <col min="13314" max="13314" width="9.42578125" customWidth="1"/>
    <col min="13316" max="13316" width="16" customWidth="1"/>
    <col min="13568" max="13568" width="18.42578125" customWidth="1"/>
    <col min="13569" max="13569" width="36.28515625" customWidth="1"/>
    <col min="13570" max="13570" width="9.42578125" customWidth="1"/>
    <col min="13572" max="13572" width="16" customWidth="1"/>
    <col min="13824" max="13824" width="18.42578125" customWidth="1"/>
    <col min="13825" max="13825" width="36.28515625" customWidth="1"/>
    <col min="13826" max="13826" width="9.42578125" customWidth="1"/>
    <col min="13828" max="13828" width="16" customWidth="1"/>
    <col min="14080" max="14080" width="18.42578125" customWidth="1"/>
    <col min="14081" max="14081" width="36.28515625" customWidth="1"/>
    <col min="14082" max="14082" width="9.42578125" customWidth="1"/>
    <col min="14084" max="14084" width="16" customWidth="1"/>
    <col min="14336" max="14336" width="18.42578125" customWidth="1"/>
    <col min="14337" max="14337" width="36.28515625" customWidth="1"/>
    <col min="14338" max="14338" width="9.42578125" customWidth="1"/>
    <col min="14340" max="14340" width="16" customWidth="1"/>
    <col min="14592" max="14592" width="18.42578125" customWidth="1"/>
    <col min="14593" max="14593" width="36.28515625" customWidth="1"/>
    <col min="14594" max="14594" width="9.42578125" customWidth="1"/>
    <col min="14596" max="14596" width="16" customWidth="1"/>
    <col min="14848" max="14848" width="18.42578125" customWidth="1"/>
    <col min="14849" max="14849" width="36.28515625" customWidth="1"/>
    <col min="14850" max="14850" width="9.42578125" customWidth="1"/>
    <col min="14852" max="14852" width="16" customWidth="1"/>
    <col min="15104" max="15104" width="18.42578125" customWidth="1"/>
    <col min="15105" max="15105" width="36.28515625" customWidth="1"/>
    <col min="15106" max="15106" width="9.42578125" customWidth="1"/>
    <col min="15108" max="15108" width="16" customWidth="1"/>
    <col min="15360" max="15360" width="18.42578125" customWidth="1"/>
    <col min="15361" max="15361" width="36.28515625" customWidth="1"/>
    <col min="15362" max="15362" width="9.42578125" customWidth="1"/>
    <col min="15364" max="15364" width="16" customWidth="1"/>
    <col min="15616" max="15616" width="18.42578125" customWidth="1"/>
    <col min="15617" max="15617" width="36.28515625" customWidth="1"/>
    <col min="15618" max="15618" width="9.42578125" customWidth="1"/>
    <col min="15620" max="15620" width="16" customWidth="1"/>
    <col min="15872" max="15872" width="18.42578125" customWidth="1"/>
    <col min="15873" max="15873" width="36.28515625" customWidth="1"/>
    <col min="15874" max="15874" width="9.42578125" customWidth="1"/>
    <col min="15876" max="15876" width="16" customWidth="1"/>
    <col min="16128" max="16128" width="18.42578125" customWidth="1"/>
    <col min="16129" max="16129" width="36.28515625" customWidth="1"/>
    <col min="16130" max="16130" width="9.42578125" customWidth="1"/>
    <col min="16132" max="16132" width="16" customWidth="1"/>
  </cols>
  <sheetData>
    <row r="1" spans="1:7" x14ac:dyDescent="0.25">
      <c r="A1" s="406" t="s">
        <v>536</v>
      </c>
      <c r="B1" s="406"/>
      <c r="C1" s="406"/>
    </row>
    <row r="2" spans="1:7" x14ac:dyDescent="0.25">
      <c r="A2" s="407" t="s">
        <v>537</v>
      </c>
      <c r="B2" s="407"/>
      <c r="C2" s="407"/>
    </row>
    <row r="3" spans="1:7" x14ac:dyDescent="0.25">
      <c r="A3" s="408" t="s">
        <v>298</v>
      </c>
      <c r="B3" s="408" t="s">
        <v>538</v>
      </c>
      <c r="C3" s="409" t="s">
        <v>300</v>
      </c>
    </row>
    <row r="4" spans="1:7" ht="15" customHeight="1" x14ac:dyDescent="0.5">
      <c r="A4" s="410" t="s">
        <v>539</v>
      </c>
      <c r="B4" s="410" t="s">
        <v>1</v>
      </c>
      <c r="C4" s="184">
        <v>219</v>
      </c>
      <c r="D4" s="411"/>
      <c r="E4" s="412"/>
      <c r="F4" s="412"/>
    </row>
    <row r="5" spans="1:7" s="8" customFormat="1" ht="13.5" customHeight="1" x14ac:dyDescent="0.5">
      <c r="A5" s="410" t="s">
        <v>540</v>
      </c>
      <c r="B5" s="410" t="s">
        <v>2</v>
      </c>
      <c r="C5" s="413">
        <v>177</v>
      </c>
      <c r="D5" s="414"/>
      <c r="E5" s="415"/>
      <c r="F5" s="415"/>
    </row>
    <row r="6" spans="1:7" s="8" customFormat="1" x14ac:dyDescent="0.25">
      <c r="A6" s="410" t="s">
        <v>541</v>
      </c>
      <c r="B6" s="410" t="s">
        <v>542</v>
      </c>
      <c r="C6" s="413">
        <v>101</v>
      </c>
      <c r="D6" s="416"/>
      <c r="E6" s="416"/>
    </row>
    <row r="7" spans="1:7" x14ac:dyDescent="0.25">
      <c r="A7" s="410" t="s">
        <v>543</v>
      </c>
      <c r="B7" s="410" t="s">
        <v>98</v>
      </c>
      <c r="C7" s="184">
        <v>111</v>
      </c>
    </row>
    <row r="8" spans="1:7" s="8" customFormat="1" x14ac:dyDescent="0.25">
      <c r="A8" s="410" t="s">
        <v>544</v>
      </c>
      <c r="B8" s="410" t="s">
        <v>3</v>
      </c>
      <c r="C8" s="413">
        <v>161</v>
      </c>
      <c r="D8" s="416"/>
    </row>
    <row r="9" spans="1:7" x14ac:dyDescent="0.25">
      <c r="A9" s="410" t="s">
        <v>545</v>
      </c>
      <c r="B9" s="417" t="s">
        <v>39</v>
      </c>
      <c r="C9" s="179">
        <v>158</v>
      </c>
    </row>
    <row r="10" spans="1:7" x14ac:dyDescent="0.25">
      <c r="A10" s="410" t="s">
        <v>546</v>
      </c>
      <c r="B10" s="417" t="s">
        <v>4</v>
      </c>
      <c r="C10" s="179">
        <v>121</v>
      </c>
    </row>
    <row r="11" spans="1:7" x14ac:dyDescent="0.25">
      <c r="A11" s="418"/>
      <c r="B11" s="419" t="s">
        <v>12</v>
      </c>
      <c r="C11" s="420"/>
    </row>
    <row r="12" spans="1:7" x14ac:dyDescent="0.25">
      <c r="A12" s="421" t="s">
        <v>298</v>
      </c>
      <c r="B12" s="421" t="s">
        <v>547</v>
      </c>
      <c r="C12" s="409"/>
    </row>
    <row r="13" spans="1:7" x14ac:dyDescent="0.25">
      <c r="A13" s="422" t="s">
        <v>548</v>
      </c>
      <c r="B13" s="423" t="s">
        <v>27</v>
      </c>
      <c r="C13" s="179">
        <v>210</v>
      </c>
      <c r="D13" s="412"/>
      <c r="G13" s="412"/>
    </row>
    <row r="14" spans="1:7" x14ac:dyDescent="0.25">
      <c r="A14" s="410" t="s">
        <v>549</v>
      </c>
      <c r="B14" s="410" t="s">
        <v>28</v>
      </c>
      <c r="C14" s="184">
        <v>143</v>
      </c>
      <c r="D14" s="412"/>
      <c r="E14" s="412"/>
    </row>
    <row r="15" spans="1:7" x14ac:dyDescent="0.25">
      <c r="A15" s="422" t="s">
        <v>550</v>
      </c>
      <c r="B15" s="410" t="s">
        <v>29</v>
      </c>
      <c r="C15" s="184">
        <v>162</v>
      </c>
      <c r="D15" s="412"/>
      <c r="E15" s="412"/>
      <c r="F15" s="412"/>
    </row>
    <row r="16" spans="1:7" x14ac:dyDescent="0.25">
      <c r="A16" s="410" t="s">
        <v>551</v>
      </c>
      <c r="B16" s="410" t="s">
        <v>552</v>
      </c>
      <c r="C16" s="184">
        <v>128</v>
      </c>
      <c r="D16" s="412"/>
    </row>
    <row r="17" spans="1:8" x14ac:dyDescent="0.25">
      <c r="A17" s="422" t="s">
        <v>553</v>
      </c>
      <c r="B17" s="410" t="s">
        <v>30</v>
      </c>
      <c r="C17" s="184">
        <v>201</v>
      </c>
      <c r="D17" s="412"/>
    </row>
    <row r="18" spans="1:8" x14ac:dyDescent="0.25">
      <c r="A18" s="410" t="s">
        <v>554</v>
      </c>
      <c r="B18" s="424" t="s">
        <v>69</v>
      </c>
      <c r="C18" s="184">
        <v>127</v>
      </c>
      <c r="D18" s="412"/>
    </row>
    <row r="19" spans="1:8" x14ac:dyDescent="0.25">
      <c r="A19" s="425" t="s">
        <v>555</v>
      </c>
      <c r="B19" s="426" t="s">
        <v>109</v>
      </c>
      <c r="C19" s="184">
        <v>139</v>
      </c>
      <c r="D19" s="412"/>
      <c r="E19" s="412"/>
      <c r="F19" s="412"/>
    </row>
    <row r="20" spans="1:8" x14ac:dyDescent="0.25">
      <c r="A20" s="410" t="s">
        <v>556</v>
      </c>
      <c r="B20" s="427" t="s">
        <v>110</v>
      </c>
      <c r="C20" s="184">
        <v>110</v>
      </c>
      <c r="D20" s="412"/>
      <c r="E20" s="412"/>
    </row>
    <row r="21" spans="1:8" x14ac:dyDescent="0.25">
      <c r="A21" s="418"/>
      <c r="B21" s="419" t="s">
        <v>12</v>
      </c>
      <c r="C21" s="420"/>
    </row>
    <row r="22" spans="1:8" x14ac:dyDescent="0.25">
      <c r="A22" s="421" t="s">
        <v>298</v>
      </c>
      <c r="B22" s="428" t="s">
        <v>557</v>
      </c>
      <c r="C22" s="409"/>
    </row>
    <row r="23" spans="1:8" x14ac:dyDescent="0.25">
      <c r="A23" s="424" t="s">
        <v>558</v>
      </c>
      <c r="B23" s="424" t="s">
        <v>32</v>
      </c>
      <c r="C23" s="184">
        <v>147</v>
      </c>
    </row>
    <row r="24" spans="1:8" x14ac:dyDescent="0.25">
      <c r="A24" s="424" t="s">
        <v>559</v>
      </c>
      <c r="B24" s="410" t="s">
        <v>33</v>
      </c>
      <c r="C24" s="184">
        <v>152</v>
      </c>
      <c r="E24" s="412"/>
    </row>
    <row r="25" spans="1:8" x14ac:dyDescent="0.25">
      <c r="A25" s="424" t="s">
        <v>560</v>
      </c>
      <c r="B25" s="410" t="s">
        <v>34</v>
      </c>
      <c r="C25" s="184">
        <v>184</v>
      </c>
    </row>
    <row r="26" spans="1:8" x14ac:dyDescent="0.25">
      <c r="A26" s="424" t="s">
        <v>561</v>
      </c>
      <c r="B26" s="424" t="s">
        <v>35</v>
      </c>
      <c r="C26" s="184">
        <v>132</v>
      </c>
    </row>
    <row r="27" spans="1:8" x14ac:dyDescent="0.25">
      <c r="A27" s="424" t="s">
        <v>562</v>
      </c>
      <c r="B27" s="424" t="s">
        <v>111</v>
      </c>
      <c r="C27" s="184">
        <v>156</v>
      </c>
    </row>
    <row r="28" spans="1:8" x14ac:dyDescent="0.25">
      <c r="A28" s="424" t="s">
        <v>563</v>
      </c>
      <c r="B28" s="410" t="s">
        <v>36</v>
      </c>
      <c r="C28" s="184">
        <v>217</v>
      </c>
    </row>
    <row r="29" spans="1:8" x14ac:dyDescent="0.25">
      <c r="A29" s="425" t="s">
        <v>564</v>
      </c>
      <c r="B29" s="426" t="s">
        <v>112</v>
      </c>
      <c r="C29" s="184">
        <v>119</v>
      </c>
      <c r="F29" s="412"/>
      <c r="G29" s="429"/>
      <c r="H29" s="429"/>
    </row>
    <row r="30" spans="1:8" x14ac:dyDescent="0.25">
      <c r="A30" s="427" t="s">
        <v>565</v>
      </c>
      <c r="B30" s="427" t="s">
        <v>71</v>
      </c>
      <c r="C30" s="184">
        <v>111</v>
      </c>
      <c r="F30" s="412"/>
      <c r="G30" s="412"/>
      <c r="H30" s="429"/>
    </row>
    <row r="31" spans="1:8" x14ac:dyDescent="0.25">
      <c r="A31" s="430"/>
      <c r="B31" s="431" t="s">
        <v>12</v>
      </c>
      <c r="C31" s="432"/>
    </row>
    <row r="32" spans="1:8" x14ac:dyDescent="0.25">
      <c r="A32" s="433"/>
      <c r="B32" s="418" t="s">
        <v>566</v>
      </c>
      <c r="C32" s="171"/>
    </row>
    <row r="34" spans="2:3" x14ac:dyDescent="0.25">
      <c r="B34" s="412"/>
    </row>
    <row r="35" spans="2:3" x14ac:dyDescent="0.25">
      <c r="B35" s="431">
        <v>23</v>
      </c>
      <c r="C35" s="432"/>
    </row>
  </sheetData>
  <mergeCells count="2">
    <mergeCell ref="A1:C1"/>
    <mergeCell ref="A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PRIMER SEMESTRE EMSaD</vt:lpstr>
      <vt:lpstr>TERCER SEMESTRE EMSaD</vt:lpstr>
      <vt:lpstr>QUINTO SEMESTRE EMSaD</vt:lpstr>
      <vt:lpstr>CECYTES PRIMER SEMESTRE</vt:lpstr>
      <vt:lpstr>CECYTES TERCER SEMESTRE</vt:lpstr>
      <vt:lpstr>CECYTES QUINTO SEMESTRE</vt:lpstr>
      <vt:lpstr>TOTAL GENERAL</vt:lpstr>
      <vt:lpstr>Número de páginas BT</vt:lpstr>
      <vt:lpstr>Número de páginas BG </vt:lpstr>
      <vt:lpstr>UBICACIONES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Asuncion</dc:creator>
  <cp:lastModifiedBy>Arlenn</cp:lastModifiedBy>
  <cp:lastPrinted>2019-07-03T16:41:19Z</cp:lastPrinted>
  <dcterms:created xsi:type="dcterms:W3CDTF">2016-07-05T18:29:56Z</dcterms:created>
  <dcterms:modified xsi:type="dcterms:W3CDTF">2020-06-08T18:45:23Z</dcterms:modified>
</cp:coreProperties>
</file>