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8515" windowHeight="12540"/>
  </bookViews>
  <sheets>
    <sheet name="PROPIOS" sheetId="1" r:id="rId1"/>
    <sheet name="ARRENDADOS" sheetId="2" r:id="rId2"/>
    <sheet name="Hoja3" sheetId="3" r:id="rId3"/>
  </sheets>
  <definedNames>
    <definedName name="_xlnm._FilterDatabase" localSheetId="1" hidden="1">ARRENDADOS!$A$9:$N$184</definedName>
    <definedName name="_xlnm._FilterDatabase" localSheetId="0" hidden="1">PROPIOS!$A$9:$N$176</definedName>
  </definedNames>
  <calcPr calcId="144525"/>
</workbook>
</file>

<file path=xl/calcChain.xml><?xml version="1.0" encoding="utf-8"?>
<calcChain xmlns="http://schemas.openxmlformats.org/spreadsheetml/2006/main">
  <c r="E58" i="1" l="1"/>
  <c r="E57" i="1"/>
  <c r="E56" i="1"/>
  <c r="E55" i="1"/>
  <c r="E53" i="1"/>
  <c r="E51" i="1"/>
  <c r="E101" i="1"/>
  <c r="E97" i="1"/>
  <c r="E169" i="1"/>
  <c r="C60" i="1"/>
  <c r="C59" i="1"/>
  <c r="C176" i="1" s="1"/>
  <c r="D59" i="1"/>
  <c r="D176" i="1" s="1"/>
  <c r="D60" i="1"/>
  <c r="E10" i="1"/>
  <c r="D184" i="2"/>
  <c r="C184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 l="1"/>
  <c r="E17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4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70" i="1"/>
  <c r="E171" i="1"/>
  <c r="E172" i="1"/>
  <c r="E173" i="1"/>
  <c r="E174" i="1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E60" i="1" l="1"/>
  <c r="E59" i="1"/>
  <c r="E176" i="1" s="1"/>
</calcChain>
</file>

<file path=xl/comments1.xml><?xml version="1.0" encoding="utf-8"?>
<comments xmlns="http://schemas.openxmlformats.org/spreadsheetml/2006/main">
  <authors>
    <author>cebyc-GPJK382</author>
  </authors>
  <commentList>
    <comment ref="A167" authorId="0">
      <text>
        <r>
          <rPr>
            <b/>
            <sz val="9"/>
            <color indexed="81"/>
            <rFont val="Tahoma"/>
            <family val="2"/>
          </rPr>
          <t>cebyc-GPJK382: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<sst xmlns="http://schemas.openxmlformats.org/spreadsheetml/2006/main" count="854" uniqueCount="447">
  <si>
    <t>SUMA ASEGURADA</t>
  </si>
  <si>
    <t>REPORTAR SOLO SI SE EXCEDEN VALORES SUPERIORES A (POR UBICACIÓN)</t>
  </si>
  <si>
    <t>No.</t>
  </si>
  <si>
    <t>2) DEPENDENCIA Y DOMICILIO</t>
  </si>
  <si>
    <t>3) EDIFICIO</t>
  </si>
  <si>
    <t>4) CONTENIDOS</t>
  </si>
  <si>
    <t>5) TOTAL</t>
  </si>
  <si>
    <t>6) EDAD APROX</t>
  </si>
  <si>
    <t>7) M2 CONSTRUIDO</t>
  </si>
  <si>
    <t>8) # DE CAJONES ESTACIONAMIENTO</t>
  </si>
  <si>
    <t>INSTALACIONES A INTEMPERIE DE MAS DE 10% (SOBRE PUNTO 5)</t>
  </si>
  <si>
    <t>BIENES DE DIF. O IMPOSIBLE REPOSICION DE MAS DE 3,000 DSMDF</t>
  </si>
  <si>
    <t>CONJUNTO DE BIENES DE MAS DE 30,000 DSMDF</t>
  </si>
  <si>
    <t>MURALES DE MAS DE 70,000 DSMDF</t>
  </si>
  <si>
    <t>VITRALES DE MAS DE 2,000 DSMDF x PIEZA</t>
  </si>
  <si>
    <t>SECRETARIA DE GOBIERNO, EDIFICIO DE LA DIRECCION GENERAL DE CONCERTACION AGRARIA, ASI COMO OFICINAS DEL ORGANO INTERNO DE CONTROL, MANUEL Z. CUBILLAS 73 ENTRE LONDRES Y CAMPODONICO COL. LAS PALMAS EN HERMOSILLO</t>
  </si>
  <si>
    <t>40 AÑOS</t>
  </si>
  <si>
    <t>6 EN INTERIOR Y 2 AL EXTERIOR</t>
  </si>
  <si>
    <t>SECRETARÍA DE GOBIERNO,  Calle Aguascalientes No.111, E/ Reyes y Escobedo, Col. San Benito, Hermosillo, Sonora. Archivo de la Dirección General de Notarías</t>
  </si>
  <si>
    <t>SECRETARÍA DE GOBIERNO: OFICIALIA  AGUA PRIETA- CALLE SIETE Y AVENIDA OCHO LOCAL 2, COLONIA CENTRO  EN LA CIUDAD DE AGUA PRIETA, SONORA</t>
  </si>
  <si>
    <t xml:space="preserve">SECRETARÍA DE GOBIERNO: BODEGA-CALLE DE LA NARANJA No12 INT. 28, COLONIA PERISUR DE HERMOSILLO, SONORA </t>
  </si>
  <si>
    <r>
      <t>SECRETARÍA DE GOBIERNO: OFICIALIA OBREGON SEGUNDA-CALLE NO REELECCION No 607 PONIENTE DE CIUDAD OBREGON, CAJEME, SONORA</t>
    </r>
    <r>
      <rPr>
        <sz val="8"/>
        <rFont val="Century Gothic"/>
        <family val="2"/>
      </rPr>
      <t/>
    </r>
  </si>
  <si>
    <t xml:space="preserve">SECRETARÍA DE GOBIERNO: OFICIALIA HERMOSILLO PRIMERA-CALLE ALAMOS No 8 ENTRE JUAREZ Y ORTIZ MENA, COLONIA MODELO EN HERMOSILLO, SONORA </t>
  </si>
  <si>
    <t>SECRETARÍA DE GOBIERNO: SEGUNDA OFICIALIA-CALLE AGUAS CALIENTES No 351-A ENTRE MANUEL I. LOAIZA Y OLIVARES, HERMOSILLO, SONORA</t>
  </si>
  <si>
    <t>SECRETARÍA DE GOBIERNO: OFICIALIA MAGDALENA-AVENIDA 5 DE MAYO No100 EN LA COLONIA CENTRO DE MAGDALENA DE KINO, SONORA</t>
  </si>
  <si>
    <t>SECRETARÍA DE GOBIERNO: OFICIALIA NAVOJOA-NO REELECCION No 209 LOCALES 12, 13 Y 14 CIUDAD DE NAVOJOA, SONORA</t>
  </si>
  <si>
    <t>SECRETARÍA DE GOBIERNO: OFICIALIA PUERTO PEÑASCO- LOTE B, DE LA MANZANA 121, REGION TERCERA, DE PUERTO PEÑASCO, SONORA</t>
  </si>
  <si>
    <t>SECRETARÍA DE GOBIERNO: OFICIALIA CUMPAS AVENIDA OBREGON ESQUINA CON CALLE 5 DE CUMPAS, SONORA</t>
  </si>
  <si>
    <t>SECRETARÍA DE GOBIERNO,  Ocampo No. 23 y 23-A, E/Tehuantepec y Dr. Hoeffer, Col. Centenario, Hermosillo, Sonora. Oficinas de la Subsecretaría de Servicios de Gobierno</t>
  </si>
  <si>
    <t>SECRETARÍA DE GOBIERNO,  Dr. Paliza No. 26, E/Comonfort y Ocampo, Col. Centenario, Hermosillo, Sonora, oficinas de la Dir. Gral. Jurídica, y Dir. Gral. De Gobierno.</t>
  </si>
  <si>
    <t>SECRETARÍA DE GOBIERNO,  Privada Chihuahua No. 1, Col. Centro, Hermosillo, Sonora. (utilizado como bodega)</t>
  </si>
  <si>
    <t>SECRETARÍA DE GOBIERNO,  Local 8 del Edificio "RIM", Dr, Hoeffer y Comonfort, Col. Centenario, Hermosillo, Sonora. (Archivo )</t>
  </si>
  <si>
    <t>SECRETARÍA DE GOBIERNO,  Privada del Razo No.16, Col. Casa Blanca,  Hermosillo, Sonora. Oficinas de la Dir. Gral. de Atención a Migrantes Internacionales.</t>
  </si>
  <si>
    <t>SECRETARÍA DE GOBIERNO,  Garmendia  No.157 Sur, entre Serdán y Elías Calles, Col. Centro, Hermosillo, Sonora, donde se albergan oficinas de la Dirección General del Boletín Oficial y Archivo del Estado.</t>
  </si>
  <si>
    <t>SECRETARÍA DE GOBIERNO,  Ocampo No.63, Entre Dr. Paliza Y Dr. Hoeffer, Col. Centenario, Hermosillo, Sonora, donde se albergan oficinas de la Coordinación General de Administración y Control Presupuestal (Recursos Humanos, Evaluación y Estadística, Servicios Generales) y oficinas administrativas de la Subsecretaría de Enlace Legislativo).</t>
  </si>
  <si>
    <t>SECRETARÍA DE GOBIERNO: COORDINACION EJECUTIVA DE RELACIONES PUBLICAS Y EVENTOS ESPECIALES. COMONFORT Y TEHUANTEPEC. COL. CENTENARIO, HERMOSILLO SONORA.</t>
  </si>
  <si>
    <t>212 m2</t>
  </si>
  <si>
    <t>SECRETARÍA DE GOBIERNO: TALLER DE LA COORDINACION EJECUTIVA DE RELACIONES PUBLICAS Y EVENTOS ESPECIALES. CALLE ALLENDE ENTRE JOSE MARIA AVILA Y BLVD. SERNA, COL. CENTENARIO, HERMOSILLO SONORA.</t>
  </si>
  <si>
    <t>1012 m2</t>
  </si>
  <si>
    <t xml:space="preserve">SECRETARIA DE SEGURIDAD PUBLICA, BLVD. LUIS ENCINAS JHONSON No. 400, E/PASEO DE LA PRADERA Y SHUARIPA, COL. VILLA SATELITE, HILLO, SON. </t>
  </si>
  <si>
    <t>CERESO AGUA PRIETA, CARRETERA A NACOZARY KM 1, AGUA PRIETA, SONORA.</t>
  </si>
  <si>
    <t>CERESO CABORCA, CALLE PEDRO KINO S/N, COL. PUEBLO VIEJO, CABORCA. SONORA.</t>
  </si>
  <si>
    <t>CERESO OBREGON, CARRETERA INTERNACIONAL SALIDA NORTES/N, OBREGON, SONORA.</t>
  </si>
  <si>
    <t>CERESO GUAYMAS, CARRETERA AL AEROPUERTO, SECTOR SAN GERMAN, GUAYMAS, SONORA.</t>
  </si>
  <si>
    <t>CERESO HERMOSILLO I, PERIFERICO ORIENTE S/N C.P. 82390, HERMOSILLO, SONORA.</t>
  </si>
  <si>
    <t>CERESO HERMOSILLO II, CARRETERA HERMOSILLO A BAHIA DE KINO, KM21</t>
  </si>
  <si>
    <t>CERESO HERMOSILLO III, CARRETERA HERMOSILLO A BAHIA DE KINO, KM21</t>
  </si>
  <si>
    <t xml:space="preserve">CERESO HUATABAMPO, CALLE NICOLAS BRAVO FINAL S/N </t>
  </si>
  <si>
    <t>CERESO MAGDALENA, CARRETERA A TACICURI ENTRONQUE CARRETERA INTERNACIONAL A NOGALES S/N</t>
  </si>
  <si>
    <t>CERESO NOGALES II FEMENIL, CARRETERA INTERNACIONAL NOGALES A HERMOSILLO KM 18.5</t>
  </si>
  <si>
    <t>CERESO NOGALES II VARONIL, CARRETERA INTERNACIONAL NOGALES A HERMOSILLO KM 18.5</t>
  </si>
  <si>
    <t>CERESO PUERTO PEÑASCO, CALLE CONSTRUCCIONES FINAL S/N, COL. NUEVA ESPERANZA.</t>
  </si>
  <si>
    <t xml:space="preserve">CERESO SAN LUIS RIO COLORADO, CALLE ZARAGOZA Y CALLE 38 S/N </t>
  </si>
  <si>
    <t>CERESO NAVOJOA, AVINIDA MORALES S/N</t>
  </si>
  <si>
    <t>CENTRO DE TRATAMIENTO EN INTERNAMIENTO "INTERMEDIO" BLVD. DE LOS GANADEROS S/N HERMOSILLO, SON.</t>
  </si>
  <si>
    <t>CENTRO DE TRATAMIENTO EN INTERNAMIENTO "GRANJA LIC. MARCO A. SALAZAR SIQUEIROS" DOMICILIO CONOCIDO EJIDO LA VICTORIA HERMOSILLO</t>
  </si>
  <si>
    <t>CENTRO DE TRATAMIENTO EN INTERNAMIENTO " GRANJA SAN ANTONIO" MEZQUITE Y BIZNAGA S/N COL. PALO VERDE</t>
  </si>
  <si>
    <t>CENTRO DE TRATAMIENTO EN INTERNAMIENTO DEL SUR DEL ESTADO "COCORIT" DOMICILIO CONOCIDO COMO COCORIT, SON.</t>
  </si>
  <si>
    <t>CENTRO DE TRATAMIENTO EN EXTERNAMIENTO, REVOLUCION No. 111, COL. CENTRO, HERMOSILLO, SON.</t>
  </si>
  <si>
    <t>CENTRO DE INTERNAMIENTO DE CORTA INSTANCIA EN NOGALES, INMUEBLE UBICADO EN EL ESPACIO DEL CERESO II EN NOGALES, SON.</t>
  </si>
  <si>
    <t>CENTRO DE INTERNAMIENTO Y EXTERNAMIENTO, AVE. CANADA ESQ. CON CALLE 9 EN EL EJIDO LA GRULLITA EN SAN LUIS RIO COLORADO, SON</t>
  </si>
  <si>
    <t>EXTERNAMIENTO GUAYMAS, CALLE 19 Y AVE. 17 COL. CENTRO</t>
  </si>
  <si>
    <t>EXTERNAMIENTO OBREGON, TABARI #528 ENTRE YAQUI Y MAYO</t>
  </si>
  <si>
    <t>EXTERNAMIENTO AGUA PRIETA, AVE. 6 CALLE 17 COL. INDUSTRIAL</t>
  </si>
  <si>
    <t>EXTERNAMIENTO NOGALES, CALLE REVOLUCION ENTRE CINCO DE FEBRERO Y PTO. RICO, COL. ESPERANZA</t>
  </si>
  <si>
    <t xml:space="preserve">POLICIA ESTATAL DE SEGURIDAD PUBLICA, BLVAR. LUIS ENCINAS Y CALLEJON OBREGON S/N, COL. EL TORREON, HILLO, SONORA </t>
  </si>
  <si>
    <t>MANDO POLICIAL COORDINADO MAZOCAHUI,DOMICILIO CONOCIDO MAZOCAHUI, SONORA</t>
  </si>
  <si>
    <t>MANDO POLICIAL COORDINADO TUBUTAMA, DOMICILIO CONOCIDO TUBUTAMA, SONORA</t>
  </si>
  <si>
    <t>MANDO POLICIAL COORDINADO ESTACION DON, DOMICILIO CONOCIDO ESTACION DON, SONORA.</t>
  </si>
  <si>
    <t>SITE C4 HERMOSILLO, CALLE ROSALES Y PASEO DEL RIO S/N, COL. LAS PILAS.</t>
  </si>
  <si>
    <t>C4 NOGALES, BLVD. DEL GRECO S/N, COL. EL GRECO</t>
  </si>
  <si>
    <t>C4 OBREGON, LAGO SUPERIOR Y LAGO BALKASH S/N, COL. LOS ALISOS.</t>
  </si>
  <si>
    <t>TORRE C4 HERMOSILLO</t>
  </si>
  <si>
    <t>C5i HERMOSILLO</t>
  </si>
  <si>
    <t>COORDINACION REGIONAL DE CENTRO ESTATAL DE PREVENCION DEL DELITO Y PARTICIPACION CIUDADANA, CANANEA, SONORA</t>
  </si>
  <si>
    <t>DEPENDENCIA</t>
  </si>
  <si>
    <t>S. GOBIERNO</t>
  </si>
  <si>
    <t>SSP</t>
  </si>
  <si>
    <t>DEPENDENCIAS</t>
  </si>
  <si>
    <t>4599.35 M2</t>
  </si>
  <si>
    <t>300 M2</t>
  </si>
  <si>
    <t>1950 M2</t>
  </si>
  <si>
    <t>NO</t>
  </si>
  <si>
    <t>130.50 M2</t>
  </si>
  <si>
    <t>91  M2</t>
  </si>
  <si>
    <t>16 M2</t>
  </si>
  <si>
    <t>25 M2</t>
  </si>
  <si>
    <t>66 M2</t>
  </si>
  <si>
    <t>SIDUR</t>
  </si>
  <si>
    <t>480 M2</t>
  </si>
  <si>
    <t>40 M2</t>
  </si>
  <si>
    <t>126 M2</t>
  </si>
  <si>
    <t>SAGARHPA, BODEGA DE ARCHIVO UBICADA EN CALLE PILARES No. 85 ESQ. CON LAMPAZOS, COLONIA SAN LUIS, HERMOSILLO, SONORA</t>
  </si>
  <si>
    <t>15 AÑOS</t>
  </si>
  <si>
    <t>400 M2</t>
  </si>
  <si>
    <t>SAGARHPA, LOCAL PARA RESGUARDO DE VEHICULOS OFICIALES, CALLE HIDALGO No. 40, COL. VILLA DE SERIS, HERMOSILLO, SONORA.</t>
  </si>
  <si>
    <t>25 AÑOS</t>
  </si>
  <si>
    <t>80 M2</t>
  </si>
  <si>
    <t>SAGARHPA</t>
  </si>
  <si>
    <t>OFICINAS DE DEFENSORIA PÚBLICA, CALLE  MANUEL Z. CUBILLAS 60  E/CALLE LONDRES Y AVENIDA GALEANA, COL. LAS PALMAS, HILLO. SONORA.</t>
  </si>
  <si>
    <t>5 AÑOS</t>
  </si>
  <si>
    <t>N/A</t>
  </si>
  <si>
    <t>OFICINAS DE DEFENSORÍA PÚBLICA, CALLE PROLONGACIÓN COAHUILA #110-9 ALTOS, COLONIA BENITO JUÁREZ, PUERTO PEÑASCO, SONORA.</t>
  </si>
  <si>
    <t>OFICINAS DE DEFENSORIA PÚBLICA , AVENIDA OBREGON #248 E/CALLES 15 Y 16 COL. BUROCRATA, CANANEA, SONORA.</t>
  </si>
  <si>
    <t>72 M2</t>
  </si>
  <si>
    <t>OFICINAS DE DEFENSORIA PÚBLICA, AVENIDA 16 DE SEPTIEMBRE NÚMERO 400, ENTRE CALLES DR. LANZ Y ALLENDE, COLONIA CENTRO,  MAGDALENA, SONORA.</t>
  </si>
  <si>
    <t>65.56 M2</t>
  </si>
  <si>
    <t>OFICINAS DE DEFENSORIA PÚBLICA, CALLE IGNACIO ZARAGOZA ESQUINA CON CALLE 35 , COLONIA BURÓCRATA, SAN LUIS RÍO COLORADO, SONORA</t>
  </si>
  <si>
    <t>10 AÑOS</t>
  </si>
  <si>
    <t>450 M2</t>
  </si>
  <si>
    <t>OFICINAS DE DEFENSORÍA PÚBLICA, AVENIDA SINALOA ENTRE CALLE ALLENDE  Y CALLE NAINARI LOCAL INT. #13 DEL EDIFICIO "C" DE PLAZA EL DORADO, PLANTA BAJA, COLONIA CENTRO, CD. OBREGÓN, SONORA.</t>
  </si>
  <si>
    <t>72.90 M2</t>
  </si>
  <si>
    <t>OFICINAS DE DEFENSORÍA PÚBLICA, CALLE 8 ENTRE CALLE 4 Y CALLE 3  S/N, COLONIA CENTRO, AGUA PRIETA, SONORA.</t>
  </si>
  <si>
    <t>OFICINAS DE DEFENSORÍA PÚBLICA, AVENIDA OBREGON #34, CUMPAS, SONORA.</t>
  </si>
  <si>
    <t>150 M2</t>
  </si>
  <si>
    <t xml:space="preserve">OFICINAS DE LA SECRETARIA DE LA CONSEJERIA JURIDICA DEL PODER EJECUTIVO ´´LA CASONA´´ UBICADA EN CALLE PEDRO MORENO NO.35 ENTRE DOCTOR PALIZA Y DOCTOR HOEFFER EN LA COLONIA CENTENARIO Y CUENTA CON DOS MURALES EN SU INTERIOR </t>
  </si>
  <si>
    <t>502 M2</t>
  </si>
  <si>
    <t>ESTACIONAMIENTO DE LA  SECRETARÍA DE LA CONSEJERÍA JURÍDICA DEL PODER EJECUTIVO, DR. PALIZA NO. 08 COL. CENTENARIO.</t>
  </si>
  <si>
    <t xml:space="preserve">LOTE NO CONTRUDIO   SUPERFICIE     387 M2 </t>
  </si>
  <si>
    <t>CONSEJERIA</t>
  </si>
  <si>
    <t>Oficinas de Imagen Institucional del Ejecutivo Estatal ubicadas en Calle Dr. Paliza numero 16 en la Colonia Centenario en Hermosillo, Sonora</t>
  </si>
  <si>
    <t>Oficinas de Coordinacion de Comunicación Gubernamental del Ejecutivo Estatal ubicadas en calle Dr. Paliza numero 15 en la Col. Centenario en Hermosillo. Sonora</t>
  </si>
  <si>
    <t>S.TECNICA</t>
  </si>
  <si>
    <t>Oficinas de Atencion Ciudadana ubicadas en Pesquiera 25 en la Colonia Centenario en Hermosillo, Sonora</t>
  </si>
  <si>
    <t>S. TECNICA</t>
  </si>
  <si>
    <t>Oficinas del Ejecutivo Estatal ubicadas en el interior de Palacio de Gobierno en Dr. Paliza y Comonfort en la Colonia Centenario de Hermosillo, Sonora*</t>
  </si>
  <si>
    <t>Casa de Gobierno ubicada en Avenida de Anza número 913 esquina con Calleja en la Colonia Pitic de Hermosillo</t>
  </si>
  <si>
    <t>Casa de Gobierno ubicada en Avenida Obregon número 126 en la Colonia Miramar en Guaymas, Sonora</t>
  </si>
  <si>
    <t>Casa de Gobierno ubicada en Calle Durango en Alamos , Sonora</t>
  </si>
  <si>
    <t>EJECUTIVO</t>
  </si>
  <si>
    <t>Oficinas de Jefatura de Oficina del Ejecutivo Estatal ubicadas en Calle Galeana número 54 en la Colonia Centenario en Hermosillo, Sonora</t>
  </si>
  <si>
    <t>Oficinas de la Coordinación de Asesores del Ejecutivo Estatal ubicadas en Calle Doctor Paliza número 47 en la Colonia Centenario de Hermosillo, Sonora</t>
  </si>
  <si>
    <t>Oficinas de la Representacion del Estado de Sonora ubicadas en Reforma 300, Piso 16  en la Colonia Juárez, Del. Cuauhtemoc, Ciudad de México.</t>
  </si>
  <si>
    <t>Oficinas de la Coordinacion Administrativa ubicadas Allende 16 esq. Dr. Paliza en la Col. Centenario en Hermosillo, Sonora</t>
  </si>
  <si>
    <t>Oficinas de la Jefatura de Oficina ubicadas Michel 32 en la Col. Palmas del Centenario en Hermosillo, Sonora</t>
  </si>
  <si>
    <t>Archivo de concentracion de unidades adscritas al Ejecutivo Estatal ubicado en la esquina de las calles Niños Heroes y Rafaela Morera de Romero en La Colonia Mariachi en la Ciudad de Hermosillo, Sonora</t>
  </si>
  <si>
    <t>Oficinas de la Coordinacion Ejecutiva de Administracion del Ejecutivo Estatal ubicadas en Local 2 del Centro de Distribucion y Abasto de Hermosillo.</t>
  </si>
  <si>
    <t>S. TRABAJO</t>
  </si>
  <si>
    <t>NA</t>
  </si>
  <si>
    <t>Coordinacion Regional del Trabajo Empleo y Capacitacion en Cananea Sonora Alvaro Obregon 248 entre 15 y 16 Este Local D Col. Burocrata. Cananea Sonora</t>
  </si>
  <si>
    <t>AGENCIA FISCAL DEL ESTADO DE AGUA PRIETA, CALLE 6 AVE. 4, AGUA PRIETA, SONORA.</t>
  </si>
  <si>
    <t>AGENCIA FISCAL DE NOGALES, INSURGENTES Y CAMPILLO EN NOGALES, SONORA.</t>
  </si>
  <si>
    <t>AGENCIA FISCAL DEL ESTADO EN CABORCA, CALLE 6TA.  ESQ. AVS. Q Y R CABORCA, SONORA.</t>
  </si>
  <si>
    <t>AGENCIA ADUANAL CON MOTIVO DE LA AMPLIACION DE LA ZONA FRONTERIZA, KM 98+280 CARRET. INTERN. GYMAS-CD OBREGON. CEVCE</t>
  </si>
  <si>
    <t xml:space="preserve">CENTRO DE USOS MULTIPLES CUM, BLVD. SOLIDARIDAD Y  PERIFERICO NORTE, HERMOSILLO, SONORA. </t>
  </si>
  <si>
    <t>DIRECCION GENERAL DE ADMINISTRACION DR. HOEFER NO.37  E/COMONFORT Y OCAMPO,  HERMOSILLO, SONORA.</t>
  </si>
  <si>
    <t>OFICINAS GUBERNALMENTALES Y DE SERVICIO AVE. HIDALGO E/ 4TA. Y 5TA. COL. CENTRO EN SAN LUIS RIO COLORADO SONORA.</t>
  </si>
  <si>
    <t>EDIFICIO  DE LA SUB-SECRETARIA  DE INGRESOS ANTES BANCO DE MEXICO, BLVD. HIDALGO ESQ. CON ROSALES, HERMOSILLO SONORA.</t>
  </si>
  <si>
    <t>EDIFICIO PUBLICO ESTATAL AGENCIA FISCAL DEL ESTADO DE CD. OBREGON, CALLE 5 DE FEBRERO CD. OBREGON, SONORA.</t>
  </si>
  <si>
    <t>PALACIO DE GOBIERNO DR. PALIZA Y COMONFORT HERMOSILLO, SONORA.</t>
  </si>
  <si>
    <t>OFICINAS DE ICRESON EN CABORCA, CALLE 6TA.  ESQ. AVS. Q Y R CABORCA, SONORA.</t>
  </si>
  <si>
    <t>OFICINAS DE ICRESON EN CD. OBREGON, EDIFICIO PUBLICO ESTATAL CALLE 5 DE FEBRERO CD. OBREGON, SONORA.</t>
  </si>
  <si>
    <t>OFICINAS DE ICRESON EN CUMPAS, DOMICILIO CONOCIDO EN CUMPAS, SONORA.</t>
  </si>
  <si>
    <t>OFICINAS CENTRALES DE ICRESON EN HERMOSILLO, EDIFICIO SONORA PRIMER NIVEL, BLVD. CULTURA Y COMONFORT CENTRO DE GOBIERNO, HERMOSILLO SONORA.</t>
  </si>
  <si>
    <t>OFICINAS DE ICRESON EN HERMOSILLO, EDIFICIO SONORA PLANTA BAJA, BLVD. CULTURA Y COMONFORT CENTRO DE GOBIERNO, HERMOSILLO SONORA.</t>
  </si>
  <si>
    <t>OFICINAS DE ICRESON EN NOGALES, INSURGENTES Y CAMPILLO, PALACIO DE GOBIERNO EN NOGALES SONORA.</t>
  </si>
  <si>
    <t>OFICINAS DE ICRESON EN SAN LUIS RIO COLORADO, AVE. HIDALGO ENTRE TERCERA Y CUARTA, EDIFICIO GOB. DEL ESTADO, SAN LUIS RIO COLORADO SONORA.</t>
  </si>
  <si>
    <t>OFICINAS DE ICRESON EN SAHUARIPA, DOMICILIO CONOCIDO EN SAHUARIPA, PALACIO MUNICIPAL EN SAHUARIPA, SONORA.</t>
  </si>
  <si>
    <t xml:space="preserve">OFICINAS AGENCIA FISCAL MAGDALENA, AVE. OBREGÓN Y ALLENDE COL. CENTRO PALACIO MUNICIPAL, MAGDALENA SONORA. </t>
  </si>
  <si>
    <t>HACIENDA</t>
  </si>
  <si>
    <t xml:space="preserve">(EDIFICIO SIDUR) BLVD. HIDALGO Y COMONFORT # 35 ENTRE COMONFORT Y OCAMPO </t>
  </si>
  <si>
    <t xml:space="preserve">(DELEGACIÓN DE TRANSPORTE) BLVD. LAS TORRES ENTRE NACORI CHICO Y BACADEHUACHI, HILLO. SON. </t>
  </si>
  <si>
    <t xml:space="preserve">(BODEGA SIDUR) BLVD. DE LOS GANADEROS, ESPALDAS A CERESO UNO </t>
  </si>
  <si>
    <t xml:space="preserve"> (DELG. TRANSPORTE) CALLE 5 DE FEBRERO ENTRE ALLENDE Y M. MORALES, CD. OBREGON, SON.-AGENCIA FISCAL</t>
  </si>
  <si>
    <t>CAMPILLO E HIDALGO # 140 ALTOS, COLONIA CENTRO NOGALES, SON. (DELG. TRANSPORTE) - AGENCIA FISCAL</t>
  </si>
  <si>
    <t xml:space="preserve"> (DELG. DE TRANSPORTE) AVE. Q ESQ. ENTRE CALLEJON 11 Y CALLE 10 CABORCA, SON.</t>
  </si>
  <si>
    <t>(DELG. TRANSP.) AVE. HIDALGO /CUARTA Y QUINTA, INT. DEL EDIF. DE GOB. DEL EDO. S. L. R. C.  SON. - AGENCIA FISCAL</t>
  </si>
  <si>
    <t xml:space="preserve"> DELGACION DE TRANSPORTE EN PUERTO PEÑASCO, SON. - BLVD. BENITO JUAREZ ENTRE REVOLUCION Y ART. 123 No.303</t>
  </si>
  <si>
    <t>Junta Local de Conciliación y Arbitraje, Edificio Sonora, Planta Baja, Ala Norte, Centro de Gobierno, Comonfort y Paseo del Río, Hermosillo, Sonora.</t>
  </si>
  <si>
    <t>Junta Especial No.1 de la Local de Conciliación y Arbitraje del Estado, Pedro Moreno S/N, Entre Tehuantepec y Z. Cubillas, Edificio del Auditorio Civico del Estado, Hermosillo, Sonora.</t>
  </si>
  <si>
    <t>Dirección General Administrativa de la Secretaria del Trabajo, local # 9, Debajo del Puente, Centro de Gobierno, Comonfort y Paseo Rio Sonora, Hermosillo, Sonora.</t>
  </si>
  <si>
    <t>Servicio Nacional de Empleo, locales # 7,8 y 10, Debajo del Puente, Centro de Gobierno, Comonfort y Paseo Rio Sonora, Hermosillo, Sonora.</t>
  </si>
  <si>
    <t>Servicio Nacional de Empleo, Edificio Sonora, Ala Sur, Tercer Piso., Centro de Gobierno, Comonfort y Paseo Rio Sonora, Hermosillo, Sonora.</t>
  </si>
  <si>
    <t>Junta Especial de Conciliacion y Arbitrajedel noroeste, Edificio del Estado, Calle Cuarta e Hidalgo, SanLuis Rio Colorado, Sonora.</t>
  </si>
  <si>
    <t>Junta Especial de Conciliacion y Arbitraje del noreste, Edificio del Estado, campillo entre Hidalgo e Ingenieros, Nogales, Sonora.</t>
  </si>
  <si>
    <t>Inspeccion Local del Trabajo, Edificio del Estado, Calle Sexta entre Q y R, Caborca, Sonora.</t>
  </si>
  <si>
    <t>Junta Especial de Conciliación y Arbitraje de Guaymas., Edificio del Estado, Planta Alta, Calle 19 Y 17, Guaymas,Sonora.</t>
  </si>
  <si>
    <t>ARRENDAMIENTO DE OFICINAS DE ICRESON EN GUAYMAS, CALZADA AGUSTIN GARCIA LOPEZ Y BLVD. PASEO LAS VILLAS, FRACC. LAS VILLAS, EN GUAYMAS, SONORA.</t>
  </si>
  <si>
    <t>1,224 M2</t>
  </si>
  <si>
    <t>ARRENDAMIENTO DE OFICINAS DE LA DIRECCION DE AUDITORIA FISCAL EN GUAYMAS, CALZADA AGUSTIN GARCIA LOPEZ Y BLVD. PASEO LAS VILLAS, FRACC. LAS VILLAS, EN GUAYMAS, SONORA.</t>
  </si>
  <si>
    <t>ARRENDAMIENTO DE OFICINAS DE ALCOHOLES EN GUAYMAS, CALZADA AGUSTIN GARCIA LOPEZ Y BLVD. PASEO LAS VILLAS, FRACC. LAS VILLAS, EN GUAYMAS, SONORA.</t>
  </si>
  <si>
    <t>ARRENDAMIENTO DE OFICINAS DE LA AGENCIA FISCAL DE GUAYMAS, CALZADA AGUSTIN GARCIA LOPEZ Y BLVD. PASEO LAS VILLASFRACC. LAS VILLAS, EN GUAYMAS, SONORA.</t>
  </si>
  <si>
    <t>ARRENDAMIENTO DE BODEGA DE LA DIRECCION GENERAL DE AUDITORIA FISCAL, PRIVADA HURTADO NO.10 BODEGA 10 COL. QUINTA EMILIA HERMOSILLO SONORA.</t>
  </si>
  <si>
    <t>601 M2</t>
  </si>
  <si>
    <t>ARRENDAMIENTO DE BODEGA DE LA DIRECCION DE ALCOHOLES, BLVD. DR. IGNACIO MENDIVIL TIRADO NO.15 ESQUINA BLVD. ENRIQUE MAZÓN LOPEZ, COLONIA RANCHO SAN IGNACIO, HERMOSILLO SONORA.</t>
  </si>
  <si>
    <t>32 M2</t>
  </si>
  <si>
    <t>ARRENDAMIENTO DE BODEGA DE LA AGENCIA FISCAL DE HERMOSILLO SONORA, PRIVADA HURTADO NO.10 BODEGA 10-A COL. QUINTA EMILIA HERMOSILLO SONORA.</t>
  </si>
  <si>
    <t>600 M2</t>
  </si>
  <si>
    <t>ARRENDAMIENTO DE BODEGA DEL DEPARTAMENTO DE RENDIMIENTO DE CUENTA DE LA DGR, PRIVADA HURTADO NO.10 BODEGA 10-B COL. QUINTA EMILIA HERMOSILLO SONORA.</t>
  </si>
  <si>
    <t>557 M2</t>
  </si>
  <si>
    <t>ARRENDAMIENTO DE BODEGA DEL DEPARTAMENTO DE CONTROL VEHICULAR DE LA DGR, PRIVADA HURTADO NO.10 BODEGA 10-C COL. QUINTA EMILIA HERMOSILLO SONORA.</t>
  </si>
  <si>
    <t>602 M2</t>
  </si>
  <si>
    <t>ARRENDAMIENTO DE OFICINAS DE LA DIRECCION DE AUDITORIA FISCAL,  GARCIA MORALES Y AVENIDA MORELOS NO.117-A NAVOJOA, SONORA.</t>
  </si>
  <si>
    <t>1,069.63 M2</t>
  </si>
  <si>
    <t>ARRENDAMIENTO DE OFICINAS DE LA AGENCIA FISCAL NAVOJOA,  GARCIA MORALES Y AVENIDA MORELOS NO.117-A NAVOJOA, SONORA.</t>
  </si>
  <si>
    <t>ARRENDAMIENTO DE OFICINAS DE ICRESON NAVOJOA,  GARCIA MORALES Y AVENIDA MORELOS NO.117-A NAVOJOA, SONORA.</t>
  </si>
  <si>
    <t>ARRENDAMIENTO DE OFICINAS ICRESON EN MAGDALENA, AVE. ALLENDE NO.500 ENTRE OBREGON Y 5 DE MAYO COLONIA CENTRO, MAGDALENA DE KINO SONORA.</t>
  </si>
  <si>
    <t>ARRENDAMIENTO DE OFICINAS ICRESON EN NOGALES, AVE. ALVARO OBREGON NO.636 Y 638, ENTRE VICTOR HUGO Y LATINOS, PLAZA MAGNA, COLONIA CENTRO, NOGALES SONORA.</t>
  </si>
  <si>
    <t>241 M2</t>
  </si>
  <si>
    <t>ARRENDAMIENTO DE OFICINAS DE ALCOHOLES PTO. PEÑASCO, CALLE MANUEL ARISTA Y AVENIDA SINALOA LOCAL 8 PLAZA SAN MIGUEL, PUERTO PEÑASCO SONORA EN PUERTO PEÑASCO, SONORA.</t>
  </si>
  <si>
    <t>50 M2</t>
  </si>
  <si>
    <t>ARRENDAMIENTO DE OFICINAS DE LA DIRECCION DE AUDITORIA FISCAL, CALLE INTERNACIONAL AVE. 5 NÚMERO 501-4C, PLAZA COMERCIAL TERAN EN AGUA PRIETA, SONORA.</t>
  </si>
  <si>
    <t>174.30 M2</t>
  </si>
  <si>
    <t>ARRENDAMIENTO BODEGA DIRECCION DE CONTABILIDAD GUBERNAMENTAL, BLVD. AGUSTÍN G. DEL CAMPO NO.55A, ENTRE BLVD. JESUS GARCIA MORALES Y AV. JOSE MARIA MENDOZA, COLONIA EL LLANO HERMOSILLO, SONORA</t>
  </si>
  <si>
    <t>1170 M2</t>
  </si>
  <si>
    <t>ARRENDAMIENTO DE BODEGA RECINTO FISCAL DEL CEVCE, CARRETERA A NOGALES KM 1.65 COLONIA SAN LUIS, PARQUE INDUSTRIAL PIMEX, HERMOSILLO, SONORA.</t>
  </si>
  <si>
    <t>5,618.50 M2</t>
  </si>
  <si>
    <t>ARRENDAMIENTO DE BODEGA RECINTO FISCAL DEL CEVCE, CARRETERA HERMOSILLO URES, LOTE 3 Y 4 DE LA MANZANA “A”, DE LA CALLE ALAZAN S/N, LA HERRADURA, HERMOSILLO, SONORA.</t>
  </si>
  <si>
    <t>2,476.20 M2</t>
  </si>
  <si>
    <t>ARRENDAMIENTO DE OFICINAS DE LA DIRECCION DE RECURSOS HUMANOS Y DE LA DIRECCION DE SOPORTE SECRETARIA DE HACIENDA, BOULEVARD MIGUEL HIDALGO Y C. NO. 53 ENTRE GALEANA Y LONDRES COL. CENTENARIO, HERMOSILLO SONORA.</t>
  </si>
  <si>
    <t>631.30 M2</t>
  </si>
  <si>
    <t>ARRENDAMIENTO DE OFICINAS DE ICRESON EN URES, CALLE MORELOS NO.2 ENTRE LAFONTAINE Y ZARAGOZA COL. CENTRO URES SONORA.</t>
  </si>
  <si>
    <t>ARRENDAMIENTO DE OFICINAS DE LASUBAGENCIA FISCAL PARQUE INDUSTRIAL, CARRETERA TECORIPA KM. 3.5 S/N, LOCAL 25-A, 26 Y 27 PARQUE INDUSTRIAL EN HERMOSILLO, SONORA.</t>
  </si>
  <si>
    <t>325 M2</t>
  </si>
  <si>
    <t>ARRENDAMIENTO DE OFICINAS DE LA SUBAGENCIA FISCAL DE NOGALES, CALZADA INDUSTRIAL NUEVO NOGALES Y CALLE DEL OBRERO, PLAZA COMERCIAL PUERTA DEL SUR, LOCAL B4 DEL PARQUE INDUSTRIAL NUEVO NOGALES, NOGALES SONORA.</t>
  </si>
  <si>
    <t>77 M2</t>
  </si>
  <si>
    <t>ARRENDAMIENTO DE BODEGA AGENCIA FISCAL CD. OBREGON,  CALLE DR. NORMAN BOURLAUG Y SINALOA NO. 3333-B, OBREGON, SONORA.</t>
  </si>
  <si>
    <t>ARRENDAMIENTO DE OFICINAS DE LA SUBDIRECCION DE ALCOHOLES, CALLE INTERNACIONAL AVE. 5 NÚMERO 501-3C, PLAZA COMERCIAL TERAN, AGUA PRIETA, SONORA.</t>
  </si>
  <si>
    <t>ARRENDAMIENTO DE BODEGA DE LA AGENCIA FISCAL DEL ESTADO DE SLRC,  AVENIDA ALAMOS Y BLVD. LOS PINOS NO.201, COLONIA INDUSTRIAL EN SAN LUIS RIO COLORADO, SONORA.</t>
  </si>
  <si>
    <t>340 M2</t>
  </si>
  <si>
    <t>ARRENDAMIENTO DE OFICINAS DE LA DIRECCION GENERAL DE AUDITORIA FISCAL,  JOSE CLEMENTE VANEGAS NO. 199 ALTOS, DEPARTAMENTOS 5,6 Y 7 OESTE, COL. CENTRO EN CABORCA, SONORA.</t>
  </si>
  <si>
    <t>125 M2</t>
  </si>
  <si>
    <t>ARRENDAMIENTO DE OFICINAS DE LA DIRECCION DE AUDITORIA FISCAL PTO. PEÑASCO, BLVD. LUIS ENCINAS ESQ. CON CALLE 23 COL. OBRERA SUR EN PUERTO PEÑASCO, SONORA.</t>
  </si>
  <si>
    <t>285 M2</t>
  </si>
  <si>
    <t>ARRENDAMIENTO DE BODEGA DE LA AGENCIA FISCAL DE AGUA PRIETA, AVENIDA 4 NO.470 ENTRE CALLE 4 Y 5 EN AGUA PRIETA, SONORA.</t>
  </si>
  <si>
    <t>38 M2</t>
  </si>
  <si>
    <t>ARRENDAMIENTO DE OFICINAS DE LA SUBAGENCIA FISCAL DE SANTA ANA,  AVENIDA SERNA ESQUINA CON ZARAGOZA NO.9 MANZANA 21 COL. CENTRO, SANTA ANA SONORA.</t>
  </si>
  <si>
    <t>306 M2</t>
  </si>
  <si>
    <t>COMODATO OFICINAS AGENCIA FISCAL NACOZARI, PLAZA JESUS GARCIA NO.2, COLONIA CENTRO NACOZARI SONORA.</t>
  </si>
  <si>
    <t>200 M2</t>
  </si>
  <si>
    <t>ARRENDAMIENTO DE OFICINAS DE LA DIRECCION GENERAL DE AUDITORIA FISCAL, ACROPOLIS NO.159 LOCALES 9 Y 10 COLONIA KENNEDY 120 M2, EN NOGALES, SONORA.</t>
  </si>
  <si>
    <t>120 M2</t>
  </si>
  <si>
    <t>ARRENDAMIENTO DE OFICINAS DE ICRESON EN ALAMOS, MATAMOROS NO.45-E ENTRE ROSALES Y MORELOS, ALAMOS SONORA.</t>
  </si>
  <si>
    <t>53.24 M2</t>
  </si>
  <si>
    <t>ARRENDAMIENTO DE OFICINAS DE REPECOS, CALLE MELCHOR OCAMPO NO. 37 ESQUINA CON MANUEL Z. CUBILLAS, COLONIA LAS PALMAS, HERMOSILLO SONORA.</t>
  </si>
  <si>
    <t>148 M2</t>
  </si>
  <si>
    <t>ARRENDAMIENTO DE OFICINAS DE ICRESON EN AGUA PRIETA, CALLE INTERNACIONAL Y AV. 5 NO.499, PLAZA TERAN, INTERIOR 11 Y 12 EN AGUA PRIETA, SONORA.</t>
  </si>
  <si>
    <t>1,200 M2</t>
  </si>
  <si>
    <t>ARRENDAMIENTO DE OFICINAS DE LA DIRECCION GENERAL DE ALCOHOLES EN NAVOJOA,  MORELOS NO.113 ENTRE CALLE NO REELECCION Y GARCIA MORALES, NAVOJOA SONORA.</t>
  </si>
  <si>
    <t>ARRENDAMIENTO DE OFICINAS DE LA SUBAGENCIA FISCAL DE EMPALME,  CALLE REVOLUCION LOTE 1 MANZANA 10 ENTRE CALLES MIGUEL HIDALGO E IGNACIO ALLENDE DE LA COL. MODERNA LOCALES 3,4, 5 Y 6 EN EMPALME, SONORA.</t>
  </si>
  <si>
    <t>319 M2</t>
  </si>
  <si>
    <t>ARRENDAMIENTO DE OFICINAS DE LA AGENCIA FISCAL DE PUERTO PEÑASCO,  BLVD. LUIS ENCINAS ESQ. CON CALLE 23 COL. OBRERA SUR EN PUERTO PEÑASCO, SONORA.</t>
  </si>
  <si>
    <t>726 M2</t>
  </si>
  <si>
    <t>ARRENDAMIENTO DE OFICINAS DE LA DIRECCION GENERAL DE AUDITORIA FISCAL, PASEO RIO SONORA NORTE Y CALLE RIO COCOSPERA COL. PROYECTO RIO SONORA LOCALES 6,7,8,9Y 10 EN HERMOSILLO, SONORA.</t>
  </si>
  <si>
    <t>1,632.48 M2</t>
  </si>
  <si>
    <t>ARRENDAMIENTO DE OFICINAS DE ICRESON EN CANANEA, CALLE SEPTIMA ESTE NO.4 ESQUINA CALLEJON BRAVO, CANANEA, SONORA.</t>
  </si>
  <si>
    <t>110 M2</t>
  </si>
  <si>
    <t>ARRENDAMIENTO DE OFICINAS DE SUBAGENCIA FISCAL DEL POBLADO MIGUEL ALEMAN, BLVD. ALICIA ARELLANO (CARRETERA ABAHIA DE KINO) ESQUINA CON PRIMERO DE JUNIO, POBLADO MIGUEL ALEMAN, HILLO. SONORA.</t>
  </si>
  <si>
    <t>65.85 M2</t>
  </si>
  <si>
    <t>ARRENDAMIENTO DE OFICINAS DE SUBAGENCIA FISCAL NAVOJOA, EN LAZARO CARDENAS NO.202 COLONIA SONORA, LOCALES 1 Y 2 DE NAVOJOA, SONORA.</t>
  </si>
  <si>
    <t>130.01 M2</t>
  </si>
  <si>
    <t>ARRENDAMIENTO DE OFICINAS DE AGENCIA FISCAL CANANEA, CALLE NOVENA ESTE Y CALLEJON BRAVO, COLONIA CENTRO EN CANANEA, SONORA.</t>
  </si>
  <si>
    <t>ARRENDAMIENTO DE BODEGA DE LA AGENCIA FISCAL DEL ESTADO DE NAVOJOA SONORA, CALLE NO REELECCION Y AVENIDA VERACRUZ LOTE 26, MANZANA 31, COLONIA JUAREZ, NAVOJOA SONORA</t>
  </si>
  <si>
    <t>ARRENDAMIENTO DE OFICINAS DE ICRESON EN PUERTO PEÑASCO, BLVD. BENITO JUAREZ NO.355 ENTRE EUTIQUIO AMADOR Y ALBERTO LIZARRAGA, COLONIA LOPEZ PORTILLO EN PUERTO PEÑASCO, SONORA.</t>
  </si>
  <si>
    <t>170 M2</t>
  </si>
  <si>
    <t>ARRENDAMIENTO DE BODEGA DEL DEPARTAMENTO DE CONTROL DE OBLIGACIONES, AVENIDA SALAMANCA NO.101 ENTRE DE LA CARTONERA Y REVOLUCIÒN, COLONIA AMAPOLAS</t>
  </si>
  <si>
    <t>700 M2</t>
  </si>
  <si>
    <t>ARRENDAMIENTO DE OFICINAS DE LA SUBAGENCIA FISCAL CALIFORNIA, CALLE CALIFORNIA, DE LA COLONIA URBANIZABLE CD. OBREGON SONORA.</t>
  </si>
  <si>
    <t>640 M2</t>
  </si>
  <si>
    <t>ARRENDAMIENTO DE BODEGA DIRECCION GENERAL DE ADMINISTRACION, LONDRES NO. 81 ENTRE IRINEO MICHEL Y MABUEL Z. CUBILLAS DE LA COLONIA LAS PALMAS EN HERMOSILLO, SONORA.</t>
  </si>
  <si>
    <t>ARRENDAMIENTO DE BODEGA DE ICRESON, CARRETERA A SAHUARIPA KM.3.2 PARQUE INDUSTRIAL BODEGA 468-A EN HERMOSILLO, SONORA.</t>
  </si>
  <si>
    <t>ARRENDAMIENTO DE BODEGA AGENCIA FISCAL MAGDALENA SONORA, AVENIDA 16 DE SEPTIEMBRE NÚMERO 609-A ESQUINA CALLE KINO, COLONIA CENTRO, CÓDIGO POSTAL 84160 EN MAGDALENA DE KINO, SONORA.</t>
  </si>
  <si>
    <t>100 M2</t>
  </si>
  <si>
    <t>ARRENDAMIENTO DE BODEGA DE LA AGENCIA FISCAL DE NOGALES, PRIVADA DE LA FUENTE NO.686, COLONIA MODERNA, EN NOGALES SONORA</t>
  </si>
  <si>
    <t>1,496.17 M2</t>
  </si>
  <si>
    <t>ARRENDAMIENTO DE BODEGA DE LA AGENCIA FISCAL DE MOCTEZUMA, IGNACIO PESQUEIRA ENTRE MIGUEL ALEMAN Y MIGUEL HIDALGO COL. CENTRO, EN MOCTEZUMA SONORA</t>
  </si>
  <si>
    <t>47 M2</t>
  </si>
  <si>
    <t>ARRENDAMIENTO DE OFICINAS DE LA DIRECCION GENERAL DE ADMINISTRACION, DR. PESQUEIRA NO. 40 Y 40A ENTRE HERMENEGILDO GALEANA Y CAMPODONICO, COL. CENTENARIO EN HERMOSILLO, SONORA.</t>
  </si>
  <si>
    <t>ARRENDAMIENTO OFICINAS PROCURADURIA FISCAL, BLVD. PASEO RIO SONORA NORTE NO.110 LOCAL 5, COLONIA PROYECTO RIO SONORA, HERMOSILLO SONORA</t>
  </si>
  <si>
    <t>263.25 M2</t>
  </si>
  <si>
    <t>ARRENDAMIENTO OFICINAS PROCURADURIA FISCAL, BLVD. PASEO RIO SONORA NORTE NO.110 LOCAL 4, COLONIA PROYECTO RIO SONORA, HERMOSILLO SONORA</t>
  </si>
  <si>
    <t>264.70 M2</t>
  </si>
  <si>
    <t>ARRENDAMIENTO OFICINAS SUBAGENCIA FISCAL SONOYTA, CALLE PASEO DEL BOSQUE Y AVENIDA ALTAR, LOCAL 3, COLONIA CENTRO, PLAZA COMERCIAL EL MEZQUITE, SONOYTA SONORA</t>
  </si>
  <si>
    <t>ARRENDAMIENTO BODEGA DE ICRESON CD. OBREGON, JOSEFA ORTIZ DE DOMINGUEZ NO.483 ENTRE QUINTANA ROO Y CALIFORNIA, COLONIA CUMURIPA, CD. OBREGON SONORA</t>
  </si>
  <si>
    <t xml:space="preserve"> (DIR. GRAL. DE TRANSPORTE) BLVD.PASEO DEL CANAL ESQ. COMONFORT, 3ER. PISO ALA NORTE, EDIFICIO SONORA, HERMOSILLO</t>
  </si>
  <si>
    <t xml:space="preserve">(DELG. TRANSPORTE) , CALLE ALFONSO IBERRI #191 ENTRE AVENIDA XV Y CALLE 25 COL. CENTRO. GUAYMAS, SON. </t>
  </si>
  <si>
    <t xml:space="preserve">(DELG. DE TRANSPORTE) BLVD. CUAHUTEMOC # 604 ENTRE CALLE BRAVO Y CALLE QUINTANA ROO, 
COL. CENTRO, NAVOJOA, SON. </t>
  </si>
  <si>
    <t>Junta Local de Conciliación y Delegación Regional, Sinaloa 213 Sur,e/Guerrerro y No Reeleccion, Col. Centro. Cd. Obregón, Sonora .</t>
  </si>
  <si>
    <t>Junta Especial de Conciliación y Arbitraje de Puerto Peñasco,  Prolongación Coahuila No. 110, Plaza del Camarón, Local 6, Puerto Peñasco, Sonora.</t>
  </si>
  <si>
    <t xml:space="preserve">Junta Especial de Conciliacion y Arbitraje de Navojoa e Inspección Local del Trabajo, Bravo 302, entre Toledo y Rincón, Col. Centro, Navojoa, Sonora. </t>
  </si>
  <si>
    <t>Secretaría del Trabajo, Berlin num 25 Esq. Juan Nvarrete, Colonia Centenario, Hermosillo, Sonora.</t>
  </si>
  <si>
    <t>Inspección Local del Trabajo, Calle Ignacio Allende # 500 e/ Ave. 5 DE Mayo y Ave. Obregón, Local 7, Col. Centro, Magdalena de Kino, Sonora.</t>
  </si>
  <si>
    <t>Inspección Local del Trabajo, Ave. Constitución # 8 e/ Madero y Zaragoza Local 3, Col. Centro, Huatabampo, Sonora.</t>
  </si>
  <si>
    <t>Servicio Estatal de Empleo, Av. Felix Contreras y Calle Segunda Núm. 611, Local "B", San Luis Río Colorado, Sonora.</t>
  </si>
  <si>
    <t>Servicio Estatal de Empleo, Blvd. Hidalgo No. 206 E/ Pesqueira y Otero, Col. Reforma, Navojoa, Sonora.</t>
  </si>
  <si>
    <t>Servicio Estatal de Empleo, Ave. Plutarco Elias Calles # 898 e/ Arroyo de los Nogales y 27 de Agosto, Local 3, Col. Municipal, Nogales, Sonora.</t>
  </si>
  <si>
    <t>Dirección General Administrativa de la Secretaria del Trabajo, Dr. Páliza # 38 esquina con Galeana, Col. Centenario, Hermosillo, Sonora.</t>
  </si>
  <si>
    <r>
      <t>SECRETARÍA DE GOBIERNO: OFICIALIA CANANEA-CALLE CUARTA S/N ENTRE AVENIDA OBREGON Y AVENIDA SINALOA, C.P. 84620, COLONIA CENTRO EN CANANEA, SONORA. LOTE 21 Y 23 DE LA MANZANA No 27 DEL FUNDO LEGAL DE CANANEA, SONORA</t>
    </r>
    <r>
      <rPr>
        <sz val="8"/>
        <rFont val="Century Gothic"/>
        <family val="2"/>
      </rPr>
      <t/>
    </r>
  </si>
  <si>
    <r>
      <t xml:space="preserve">Bodega General de la Secretaria del Trabajo, 14 de Abril # 140 e/ Campeche y Q uintana Roo, Col. San Benito, </t>
    </r>
    <r>
      <rPr>
        <sz val="9"/>
        <color indexed="8"/>
        <rFont val="Calibri"/>
        <family val="2"/>
        <scheme val="minor"/>
      </rPr>
      <t>Hermosillo, Sonora.</t>
    </r>
  </si>
  <si>
    <r>
      <t>SECRETARÍA DE GOBIERNO: OFICIALIA BACOBAMPO-CALLE LÁZARO CÁRDENAS S/N, EN BACOBAMPO, SONORA</t>
    </r>
    <r>
      <rPr>
        <sz val="9"/>
        <color theme="1"/>
        <rFont val="Calibri"/>
        <family val="2"/>
        <scheme val="minor"/>
      </rPr>
      <t xml:space="preserve"> </t>
    </r>
  </si>
  <si>
    <r>
      <t>SECRETARÍA DE GOBIERNO: OFICIALIA ETCHOJOA-RAFAELA RODRIGUEZ S/N ENTRE JUAREZ E HIDALGO, COLONIA CENTRO EN</t>
    </r>
    <r>
      <rPr>
        <sz val="9"/>
        <color theme="1"/>
        <rFont val="Calibri"/>
        <family val="2"/>
        <scheme val="minor"/>
      </rPr>
      <t xml:space="preserve"> ETCHOJOA, SONORA</t>
    </r>
  </si>
  <si>
    <r>
      <t>SECRETARÍA DE GOBIERNO: OFICIALIA SAN IGNACIO COHUIRIMPO-CALLE FRANCISCO I. MADERO ENTRE BENITO JUAREZ Y ZARAGOZA DE SAN IGNACIO COHUIRIMPO, SONORA</t>
    </r>
    <r>
      <rPr>
        <sz val="9"/>
        <color theme="1"/>
        <rFont val="Calibri"/>
        <family val="2"/>
        <scheme val="minor"/>
      </rPr>
      <t xml:space="preserve"> </t>
    </r>
  </si>
  <si>
    <t>CENTRO DE DESARROLLO INFANTIL NO.1. DOMICILIO: DR. AGUILAR 54 ENTRE CAMPODONICO Y MARSELLA, COLONIA CENTENARIO</t>
  </si>
  <si>
    <t>20 AÑOS</t>
  </si>
  <si>
    <t>700 mts</t>
  </si>
  <si>
    <t>CENTRO DE DESARROLLO INFANTIL NO.2. DOMICILIO: JESÚS MARÍA ÁVILA ENTRE PEDRO MORENO Y ALLENDE, COLONIA LAS PALMAS</t>
  </si>
  <si>
    <t>2301 mts</t>
  </si>
  <si>
    <t>CENTRO DE DESARROLLO INFANTIL CAJEME. DOMICILIO: TEHUANTEPEC 218 ENTRE NAINARI Y ALLENDE, COLONIA CUAUHTEMOC</t>
  </si>
  <si>
    <t>8 AÑOS</t>
  </si>
  <si>
    <t>Edificios de la Procuraduria General de justicia del Estado. Blvd. Rosales y Paseo del Canal, Col. Centro, Hermosillo</t>
  </si>
  <si>
    <t>Oficinas de las Agencias del Ministerio  Publico Sector I y II. Blvd. Vildosola y Bachilleres, Col. Pedregal, Hermosillo Sonora</t>
  </si>
  <si>
    <t>Edificio Soto, Blvd. Rosales y Obregón , Col. Centro en Hermosillo Sonora</t>
  </si>
  <si>
    <t>Edificio Centro Integral de Procuracion de Justicia (P.E.I.), Blvd. García Morales Km 7.5, Col. La Manga, Hermosillo Sonora.</t>
  </si>
  <si>
    <t>Edificio Centro Integral de Procuracion de Jsuticia, Calle Yaqui / Jalisco y Sufragio Efectivo, Col. Centro, Cd.  Obregón Sonora</t>
  </si>
  <si>
    <t>Edificios de la Agencias del Ministerio Publico, Adscritas a los Juzgados. Carretera Internacional del Edificio del CERESO, cd. Obregón.</t>
  </si>
  <si>
    <t>Edificio de la Agencia del Ministerio Publico, Adscritas a los Juzgados. Periferico Oriente, Edif. Adjunto a los CERESOS, Hermosillo Sonora</t>
  </si>
  <si>
    <t>Edificio de la Agencia del Ministerio Publico, Especializado en Procuración de Justicia para Adolescentes. Periferico Oriente, Edfi. Adjunto a los CERESOS, Hermosillo Sonora</t>
  </si>
  <si>
    <t>centro integral  de justicia nogales, sonora. Carretera internacional nogales km 2</t>
  </si>
  <si>
    <t>centro de operaciones de la PGJE hermosillo, sonora. Calle pedro moreno no. 53 entre calles manuel z. cubillas y allende, col. Las palmas.</t>
  </si>
  <si>
    <t>BIBILOTECA PUBLICA CENTRAL GUERRERO S/N E/GASTON MADRID Y DURANGO HERMOSILLO, SON.</t>
  </si>
  <si>
    <t>BODEGA DE EVENTOS ESPECIALES AVILA E/COMONFORT Y ALLENDE HERMOSILLO, SON.</t>
  </si>
  <si>
    <t>ASOCIACION GANADERA Y OFICINAS ESTATALES CALLE CLUB DE LEONES Y 6TA.  CUMPAS, SON.</t>
  </si>
  <si>
    <t>CASA SAN VICENTE GRAL. REYES Y GASTON MADRID  HERMOSILLO, SON.</t>
  </si>
  <si>
    <t>COMISION DE DERECHOS HUMANOS, BLVD. LUIS ENCINAS CON BLVD. SOLIDARIDAD</t>
  </si>
  <si>
    <t>OFICINAS DE LA SECRETARIA DE ECONOMIA, SERNA Y COMONFORT</t>
  </si>
  <si>
    <t>ESCUELA NORMAL DE EDUC. FISICA HERMOSILLO, SON.</t>
  </si>
  <si>
    <t>GIMNASIO DEL ESTADO, JUAREZ E/VERACRUZ Y NAYARIT, HILLO. SON.</t>
  </si>
  <si>
    <t>INSTITUTO SONORENSE DE CULTURA,  OBREGON, E/ GARMENDIA Y YAÑEZ, COL. CENTRO HERMOSILLO, SON.</t>
  </si>
  <si>
    <t>MUSEO DE ALAMOS LAZARO CARDENAS E/MATAMOROS Y GUTIERREZ, ALAMOS, SON.</t>
  </si>
  <si>
    <t>MUSEO DE HUATABAMPO, AVE. FRANCISCO I. MADERO ESQ. CON CONSTITUCION</t>
  </si>
  <si>
    <t>MUSEO DE SONORA CALIFORNIA Y JESUS GARCIA FINAL HERMOSILLO, SON.</t>
  </si>
  <si>
    <t xml:space="preserve">MUSEO DE URES, CALLE ALVARO OBREGON ESQ. CON RAUL TERAN, URES, SONORA. </t>
  </si>
  <si>
    <t>MUSEO REGIONAL Y DIRECCION GENERAL DE CULTURA POPULARES, DR. HOEFFER Y COMONFORT</t>
  </si>
  <si>
    <t>OFICINAS ABUELOS TRABAJANDO MONTERREY, No. 167 Y GARCIA MORALES, COL. CENTRO, HILLO. SON.</t>
  </si>
  <si>
    <t>OFICINA DE EVENTOS ESPECIALES COMONFORT E/ TEHUANTEPEC Y DR. HOEFFER HERMOSILLO, SON.</t>
  </si>
  <si>
    <t>OFICINAS DE RECAUDACION DE LA SRIA. DE HACIENDA DR. PALIZA Y COMONFORT, COL. CENTENARIO HERMOSILLO, SON.</t>
  </si>
  <si>
    <t>OFICINAS DE LA INSTITUTO SONORENSE DE CULTURA DR. HOEFFER No. 18 HERMOSILLO, SON.</t>
  </si>
  <si>
    <t>OFICINAS MICROFIN DE LA TESORERIA DE HACIENDA, TEHUATEPEC #85 E/OCAMPO Y COMONFORT, HILLO. SON.</t>
  </si>
  <si>
    <t>OFICINAS S.U.T.S.P.E.S. OBREGON No. 132 E/ COMONFORT Y PEDRO MORENO HERMOSILLO, SON.</t>
  </si>
  <si>
    <t>RADIO SONORA OBREGON E/ GARMENDIA Y YAÑEZ HERMOSILLO, SON.</t>
  </si>
  <si>
    <t>SECRETARIA DE PLANEACION DEL DESARROLLO Y G.P OCAMPO ESQ. DR. HOEFFER 45. HERMOSILLO, SON.</t>
  </si>
  <si>
    <t>SOCIEDAD SONORENSE DE HISTORIA ROSALES No. 123 HERMOSILLO, SON.</t>
  </si>
  <si>
    <t>SUPREMO TRIBUNAL DE JUSTICIA TEHUANTEPEC Y COMONFORT HERMOSILLO, SON.</t>
  </si>
  <si>
    <t xml:space="preserve"> EDIFICIO DE EX BANRURAL, ESQ. FRANCISCO IMADERO, COL. CENTRO, SAHUARIPA SONORA.</t>
  </si>
  <si>
    <t>ALIANZA FRANCESA, MONTERREY CASI ESQ.  CON ROSALES</t>
  </si>
  <si>
    <t>HIMES OBREGON, BLVD. RODOLFO ELIAS CALLES ESQ. CON MICHOACA, OBREGON, SONORA.</t>
  </si>
  <si>
    <t>ARCHIVO DEL SUPREMO TRIBUNAL ALLENDE Y VELASCO HERMOSILLO, SON.</t>
  </si>
  <si>
    <t>ASILO DE ANCIANOS BLVD. LUIS ENCINAS Y REYES, COL. SAN VENITO HERMOSILLO, SON.</t>
  </si>
  <si>
    <t>AUDITORIO CIVICO DEL ESTADO ROSALES ESQ. MANUEL Z. CUBILLAS HERMOSILLO, SON.</t>
  </si>
  <si>
    <t>BANDA DE MUSICA DEL ESTADO DE SON. TAMAULIPAS Y PRIMERO DE MAYO COL. 5 DE MAYO, HILLO, SON.</t>
  </si>
  <si>
    <t>CASA DE LA CULTURA AGUSTIN DE VILDOSOLA Y VADO DEL RIO, COL. VILLA DE S. HERMOSILLO, SON.</t>
  </si>
  <si>
    <t>CENTRO DE GOBIERNO RIO SONORA Y COMONFORT HERMOSILLO, SONORA.</t>
  </si>
  <si>
    <t>EDIFICIO PUBLICO ESTATAL CALLE 5 DE FEBRERO CD. OBREGON, SON.</t>
  </si>
  <si>
    <t>HANGAR DE GOBIERNO HERMOSILLO, SON.</t>
  </si>
  <si>
    <t>PALACIO MUNICIPAL Y OFICINAS DE GOBIERNO NACOZARI DE GARCIA, SON.</t>
  </si>
  <si>
    <t>MUSAS  BLVD. . VILDOSOLA Y PASEO DE LA CULTURA, HERMOSILLON SONORA</t>
  </si>
  <si>
    <t>Centro de Uson Múltiples, Denominado, Conjunto Estrategico  Multifuncional  Sur Sonora (YAQUI FORUM), ubicado en Sufragio Efectivo S/N, Col. Centro       Obregón Sonora</t>
  </si>
  <si>
    <t>PLAZA 2010 BICENTENARIO, UBICADO EN IGNACIO COMONFORT NO. 50, COLONIA BICENTENARIO, HERMOSILLO SONORA</t>
  </si>
  <si>
    <t>2601 M2</t>
  </si>
  <si>
    <t>Edificio Juzgados Penales de Hermosillo. Periferico Oriente entre Blvd. Paseo de las Palmas y Blvd. Paseo del Lago. Edificio Cereso.</t>
  </si>
  <si>
    <t>45 Años</t>
  </si>
  <si>
    <t>Edificio Juzgados Penales Obregon. Carretera Internacional Salida Norte, Interior Cereso.</t>
  </si>
  <si>
    <t>30 Años</t>
  </si>
  <si>
    <t>Juzgado Penal de Agua Prieta. Edificio Cereso Carretera Agua Prieta - Moctezuma Km. 1</t>
  </si>
  <si>
    <t>20 Años</t>
  </si>
  <si>
    <t>Juzgado Penal Puerto Peñasco. Avenida Constitucion Final Norte S/N Adjunto al Cereso.</t>
  </si>
  <si>
    <t xml:space="preserve">Edificio Juzgados Penales de Caborca, Sonora, Ave. Kino, esq. Con Calle Esquer, Caborca, Sonora </t>
  </si>
  <si>
    <t>15 Años</t>
  </si>
  <si>
    <t xml:space="preserve">Juzgado Penal de Huatabampo, Sonora, Sufragio Efectivo s/n, Edif. del Gobierno del Estado, </t>
  </si>
  <si>
    <t>10 Años</t>
  </si>
  <si>
    <t>Juzgado Penal  de Nogales, Sonora, Interior del Cereso 2, km. 18 1/2 Carret. Internacional</t>
  </si>
  <si>
    <t>HOSPITAL INFANTIL DEL ESTADO DE SONORA Y HOSPITAL DE LA MUJER CALLE REFORMA 355, COL. LEY 57 HERMOSILLO, SONORA.</t>
  </si>
  <si>
    <t>-</t>
  </si>
  <si>
    <t>ALBERGUE HIES Y HIMES AVENIDA 8 S/N ENTRE REFORMA Y MONTEVERDE, COL. LEY 57, HERMOSILLO SONORA.</t>
  </si>
  <si>
    <t>HOSPITAL GENERAL DEL ESTADO                 BLVD. LUIS ENCINAS  JOHNSON NO. 274 ENTRE BERNARDO REYES Y MANUEL M.I. COL. BALDERRAMA</t>
  </si>
  <si>
    <t>BODEGA ALMACEN ESTATAL                    AVE. BAMBOA Y AVE. LOS MOCHIS COL. EMILIANO ZAPATA, HERMOSILLO SON.</t>
  </si>
  <si>
    <t>ALMACEN JURISDICCION SANITARIA NO. 1   LOPEZ DEL CASTILLO NO. 19 ENTRE TLAXCALA Y QUINTANA ROO, COL. OLIVARES, HERMOSILLO, SONORA</t>
  </si>
  <si>
    <t>BODEGA ACTIVO FIJO (WONDER)                  AVE. BAMBOA Y AVE. LOS MOCHIS COL. EMILIANO ZAPATA, HERMOSILLO SON.</t>
  </si>
  <si>
    <t>SALUD</t>
  </si>
  <si>
    <t>SERVICIOS DE SALUD ALMACEN ESTATAL                                      ANTONIO DE QUIROGA NO. 90 Y LOPEZ VELARDE, COL. EL LLANO, HERMOSILLO SONORA.</t>
  </si>
  <si>
    <t>ESTADIO TOMAS OROZ GAYTAN, UBICADO EN BLVD. GUERRERO ENTRE MICHOACAN Y OTANCAHUI, CD. OBREGON, SONORA.</t>
  </si>
  <si>
    <t>10,435.00M2</t>
  </si>
  <si>
    <t>INMUEBLE UBICADOS EN CALLE ESCOBEDO ESQ. CALLE ZACATECAS, COL. SAN BENITO, HERMOSILO, SONORA</t>
  </si>
  <si>
    <t>60 AÑOS</t>
  </si>
  <si>
    <t>PARQUE RECREATIVO LA SAUCEDA AVENIDA RIO MOCTEZUMA ENTRE BLVD. FRANCISCO SERNA Y BLV. PASEO DEL RIO, HERMOSILLO, SONORA.</t>
  </si>
  <si>
    <t>CORRALON CEBYC, CALLE SUFRAGIO EFECTIVO Y CARLOS BALDERRAMA S/N, COL. VILLA DE SERIS, HERMOSILLO, SONORA.</t>
  </si>
  <si>
    <t>PARQUE MUSAS BLVD. VILDOSOLA, COL. PROYECTO RIO SONORA, HERMOSILLO, SONORA.</t>
  </si>
  <si>
    <t>CEBYC</t>
  </si>
  <si>
    <t>BODEGA CEBYC, CALLE PLUTARCO ELIAS CALLES NO. 338, COL. Y GRIEGA, HERMOSILLO, SONORA</t>
  </si>
  <si>
    <t>SUBSECRETARÍA DE DESARROLLO ADMINISTRATIVO Y TECNOLÓGICO DE LA SCG, EDIF. PLAZA DE LA CONTRUCCION LOCAL 6 Y 7 UBICADOS EN PASEO DEL RIO Y PASEO DEL CANAL.</t>
  </si>
  <si>
    <t>14 AÑOS</t>
  </si>
  <si>
    <t>CONTRALORIA</t>
  </si>
  <si>
    <t>COORDINACION GENERAL ADMINISTRATIVA, BLVD LUSI ENCINAS NUMERO 492 COL TORREON, HILLO,SON.</t>
  </si>
  <si>
    <t>LOCALES 20,21 Y 22 PLAZA MONTE VERDE, VERACRUZ ESQ. CON MONTE VERDE #270 COL. SAN BENITO</t>
  </si>
  <si>
    <t>ARCHIVO GENERAL E INVENTAERIO, SATURNINO CAMPOY #83, COL. SAHUARO. HILLO, SON.</t>
  </si>
  <si>
    <t>SISTEMA ESTATAL PENITENCIARIO,LOTES URBANOS 10 Y 11 DE LA MANZANA 1, PARQUE INDUSTRIAL</t>
  </si>
  <si>
    <t>ITAMA HERMOSILLO, LUIS ENCINAS Y FRANCISCO I. MONTE VERDE, FRACCIONAMIENTO DEL VALLE</t>
  </si>
  <si>
    <t>ITAMA NAVOJOA, SOLAR 13, MANZANA 12</t>
  </si>
  <si>
    <t>MEDIDAS CAUTELARES SAN LUIS RIO COLORADO, LOTE 2, MANZANA 182</t>
  </si>
  <si>
    <t>CALLE BENITO JUAREZ ESQ. PUEBLA, LOTE 12, MANZANA 6</t>
  </si>
  <si>
    <t>MEDIDAS CAUTELARES OBREGON, JALISCO No. 511 PLAZA YAQUI</t>
  </si>
  <si>
    <t>MEDIDAS CAUTELARES NOGALES, ALBARO OBREGON 1945 L9, LOMAS DE NOGALES</t>
  </si>
  <si>
    <t>BODEGA POLICIA ESTATAL LOTE 12 Y 13 MANZANA 32, COL. SOLIDARIDAD</t>
  </si>
  <si>
    <t>PESP, SOLAR 15, DE LA MANZANA 44-F, DENTRO DE LA H, CABORCA, SONORA</t>
  </si>
  <si>
    <t>SUBDIVISION DE FUNDO LEGAL, EN SONOYTA, SONORA.</t>
  </si>
  <si>
    <t>FRACCION NOROESTE, EJIDO POVINCIA, OBREGON, SON</t>
  </si>
  <si>
    <t>3 DE LA MANZANA 16,, COL. RAMON GIL SAMANIEGO, FRACCIONAMIENTI LAS PLAYITAS, GUAYMAS, SON.</t>
  </si>
  <si>
    <t>BODEGA POLICIA ESTATAL CALLEJON OBREGON, COL. PIMENTEL</t>
  </si>
  <si>
    <t>SERVICIOS TECNICOS, QUINTERO ARCE #248 COL. EL LLANO</t>
  </si>
  <si>
    <t xml:space="preserve">VINCULACION AGUA PRIETA, CALLE 4 AVENIDA 19 Y 20 </t>
  </si>
  <si>
    <t>VINCULACION CABORCA, CALLE 10 Y AVENIA I. ESQUINA COL. CENTRO</t>
  </si>
  <si>
    <t xml:space="preserve">VINCULACION PEÑASCO, AVE. SAN LUIS Y BENITO JUAREZ SOLAR 2-B COL. CENTRO </t>
  </si>
  <si>
    <t>VINCULACION GUAYMAS, MANZANA 78 CALLE 15 Y AVENIDA XV</t>
  </si>
  <si>
    <t>VINCULACION HUATABAMPO, CONSTITUCION ENTRE ALLENDE E HIDALGO</t>
  </si>
  <si>
    <t xml:space="preserve">VINCULACION NAVOJOA, NO REELECCION 209 COL. REFORMA </t>
  </si>
  <si>
    <t>C4 NAVOJOA, OTERO #305 ENTRE GUERRERO Y ALLENDE</t>
  </si>
  <si>
    <t>ANTENA C4 NOGALES, PREDIO LA HUERTA, NOGALES, SONORA</t>
  </si>
  <si>
    <t>C4 OBREGON, PREDIO JOCONOBAMPO</t>
  </si>
  <si>
    <t>C4 HILLO - URES, RANCHO PUNTA DEL CERRO, KM 19, CARRETERA HERMOSILLO - URES</t>
  </si>
  <si>
    <t>C4 NOGALES, FRACCIONAMIENTO EMBARCADERO</t>
  </si>
  <si>
    <t>POLICIA PROCESAL HERMOSILLO, CARRETERA SAHUARIPA E/DEL PLOMO S/N, PARQUE INDUSTRIAL</t>
  </si>
  <si>
    <t>C4 GUAYMAS, CARRETERA INTERNACIONAL SALIDA NORTE S/N BLVD. DIANA LAURA ROJAS EDIFICIO SEG. PUBLICA MUNICIPAL</t>
  </si>
  <si>
    <t>C4 MAGDALENA, 16 DE SEPTIEMRE S/N MATAMOROS, EDIFICIO SEG. PUBLICA MUNICIPAL</t>
  </si>
  <si>
    <t>C4 AGUA PRIETA, CALLE 17 AVENIDA 6 EDIFICIO SEG. PUBLICA MUNICIPAL</t>
  </si>
  <si>
    <t>C4 CABORCA, AVENIDA FINAL S/N COL. LEDESMA,  EDIFICIO SEG. PUBLICA MUNICIPAL</t>
  </si>
  <si>
    <t>C4 PUERTO PEÑASCO, PUERTO DE ENCENADA BLVD. LOPEZ PORTILLO</t>
  </si>
  <si>
    <t>C4 SAN LUIS RIO COLORADO, AVENIDA GUERRERO CALLE 34, COL. CAMPESTRE</t>
  </si>
  <si>
    <t>C4 CANANEA, ENTRONQUE CARRETERA A BACUACH, S/N</t>
  </si>
  <si>
    <t>C4 CUMPAS, CALLE PRIMERA ESQUINA CON JUAREZ, COL. NORTE S/N</t>
  </si>
  <si>
    <t>SITIO CARBONERA EN EL MUNISIPIO DE NACOZARI</t>
  </si>
  <si>
    <t>SITIO C4, ROSALES Y PASEO DEL RIO S/N COL. LAS PILAS, HERMOSILLO, SONORA.</t>
  </si>
  <si>
    <t>SITIO C4, BLVD. PROLONGACION EL GRECO</t>
  </si>
  <si>
    <t>SITIO OBREGON, LAGO SUPERIOR Y TABAROS, CAJEME,SONORA</t>
  </si>
  <si>
    <t>SITIO CEMENTERA, EN CERRO CEMENTERA, HERMOSILLO, SON.</t>
  </si>
  <si>
    <t>SITIO SIETE CERROS, CARRETERA HERMOSILLO BAHIA DE KINO, KM.51.5, HERMOSILLO, SON.</t>
  </si>
  <si>
    <t>SITIO ONTEME, VICAM GUAYMAS, SON.</t>
  </si>
  <si>
    <t>SITIO CABAÑAS, DESVIAVION KM. 10, CARRETERA YUKURIBAMPO, CAJEME,SON.</t>
  </si>
  <si>
    <t>SITIO CERRO PRIETO, DESVIACION KM. 16, CARRETERA A ALAMOS, NAVOJOA, SON.</t>
  </si>
  <si>
    <t>SITIO CABORCA, CARRETERA INTERNACIONAL 106, CERRO DE LA CFE, CABORCA SON.</t>
  </si>
  <si>
    <t>SITIO SLRC, AVE. REVOLUCION Y TERCERA, ESQ. COL. COMERCIAL, S.L.R.C., SON.</t>
  </si>
  <si>
    <t>SITIO SAN FERNANDO, CERRO SAN FERNANDO PARTE NORTE DE LA CIUDAD DE NOGALES, NOGALES, SON.</t>
  </si>
  <si>
    <t>SITIO ENBARCADERO, UBICADO EN JUAN JOSE AGUIRRE FINAL, COL. EL ENBARCADERO, NOGALES, SON.</t>
  </si>
  <si>
    <t>SIIO LA SAGUILAS, DESVIACION A MICROONDAS, LAS AGUILAS AVE. LOMBARDO LLEVA HASTA LA CIMA DEL CERRO IMURIS, SON.</t>
  </si>
  <si>
    <t>SITIO ELENITA, CIMA CERRO SIERRA PLANITA KM. 93.80 CANANEA, SON.</t>
  </si>
  <si>
    <t xml:space="preserve">SITIO OCOTILLO, CIMA CERRO OCOTILLO, AGUA PRIETA, SON. </t>
  </si>
  <si>
    <t>SITIO ACONCHI, CIMA DE SIERRA, ACONCHI SON.</t>
  </si>
  <si>
    <t>SITIO EL VIGIA, CIMA CERRO EL VIGIA, GUAYMAS, SON.</t>
  </si>
  <si>
    <t>SITIO ABISPAS, CIMA DE CERRO ABISPAS, GUAYMAS, SON.</t>
  </si>
  <si>
    <t>SITIO LA BALLENA, MUNICIPIO DE PUERTO PEÑASCO</t>
  </si>
  <si>
    <t>SITIO EL CARRIZO, HERMOSILLO, SON</t>
  </si>
  <si>
    <t>SITIO MASIACA, NAVOJOA, SON.</t>
  </si>
  <si>
    <t>AVE. AMERICA Y CALLEJON NOGALES #176 COL. SAN BENITO, HERMOSILLO, SONORA</t>
  </si>
  <si>
    <t>PLAZA MONTE VERDE, VERACRUZ ESQ. CON MONTE VERDE #270 COL. SAN BENITO</t>
  </si>
  <si>
    <t>HOSPITAL COMUNITARIO DE MAGDALENA, SONORA UBICADO EN AVE. OBREGON Y BLVD. LUIS DONALDO COLOSIO, MAGDALENA, SONROA</t>
  </si>
  <si>
    <t>LISTADO DE INMUEBLES PROPIOS</t>
  </si>
  <si>
    <t>LISTADO DE INMUEBLES  ARRENDADOS</t>
  </si>
  <si>
    <t>LICITACION PUBLICA LPA-926019946-006-2020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</si>
</sst>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5" fillId="0" borderId="0" xfId="1" applyFont="1" applyBorder="1" applyAlignment="1"/>
    <xf numFmtId="0" fontId="4" fillId="0" borderId="0" xfId="1" applyFont="1" applyBorder="1" applyAlignment="1"/>
    <xf numFmtId="0" fontId="0" fillId="0" borderId="0" xfId="0" applyBorder="1"/>
    <xf numFmtId="0" fontId="4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/>
    <xf numFmtId="0" fontId="16" fillId="0" borderId="1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43" fontId="9" fillId="3" borderId="1" xfId="7" applyFont="1" applyFill="1" applyBorder="1" applyAlignment="1">
      <alignment horizontal="center" vertical="center" wrapText="1"/>
    </xf>
    <xf numFmtId="166" fontId="0" fillId="0" borderId="0" xfId="0" applyNumberFormat="1"/>
    <xf numFmtId="0" fontId="13" fillId="0" borderId="1" xfId="0" applyFont="1" applyBorder="1" applyAlignment="1">
      <alignment horizontal="center" vertical="center"/>
    </xf>
    <xf numFmtId="43" fontId="13" fillId="0" borderId="1" xfId="7" applyFont="1" applyBorder="1" applyAlignment="1">
      <alignment horizontal="center" vertical="center"/>
    </xf>
    <xf numFmtId="0" fontId="17" fillId="3" borderId="1" xfId="2" applyFont="1" applyFill="1" applyBorder="1" applyAlignment="1">
      <alignment horizontal="left" vertical="center" wrapText="1"/>
    </xf>
    <xf numFmtId="43" fontId="17" fillId="3" borderId="1" xfId="7" applyFont="1" applyFill="1" applyBorder="1" applyAlignment="1">
      <alignment vertical="center" wrapText="1"/>
    </xf>
    <xf numFmtId="43" fontId="17" fillId="3" borderId="1" xfId="7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" fontId="17" fillId="2" borderId="1" xfId="2" applyNumberFormat="1" applyFont="1" applyFill="1" applyBorder="1" applyAlignment="1">
      <alignment horizontal="right" vertical="center" wrapText="1"/>
    </xf>
    <xf numFmtId="43" fontId="17" fillId="0" borderId="1" xfId="7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3" fontId="17" fillId="0" borderId="1" xfId="7" applyFont="1" applyBorder="1" applyAlignment="1">
      <alignment horizontal="right" vertical="center" wrapText="1"/>
    </xf>
    <xf numFmtId="43" fontId="19" fillId="3" borderId="1" xfId="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0" fontId="13" fillId="0" borderId="1" xfId="0" applyFont="1" applyBorder="1"/>
    <xf numFmtId="43" fontId="9" fillId="2" borderId="1" xfId="7" applyFont="1" applyFill="1" applyBorder="1" applyAlignment="1">
      <alignment horizontal="center" vertical="center" wrapText="1"/>
    </xf>
    <xf numFmtId="43" fontId="9" fillId="0" borderId="1" xfId="7" applyFont="1" applyFill="1" applyBorder="1" applyAlignment="1">
      <alignment horizontal="center" vertical="center" wrapText="1"/>
    </xf>
    <xf numFmtId="43" fontId="9" fillId="0" borderId="1" xfId="7" applyFont="1" applyFill="1" applyBorder="1" applyAlignment="1">
      <alignment horizontal="center" vertical="center"/>
    </xf>
    <xf numFmtId="43" fontId="13" fillId="0" borderId="1" xfId="7" applyFont="1" applyBorder="1" applyAlignment="1">
      <alignment horizontal="center" vertical="center" wrapText="1"/>
    </xf>
    <xf numFmtId="43" fontId="13" fillId="0" borderId="1" xfId="7" applyFont="1" applyFill="1" applyBorder="1" applyAlignment="1">
      <alignment horizontal="center" vertical="center"/>
    </xf>
    <xf numFmtId="43" fontId="9" fillId="3" borderId="1" xfId="7" applyFont="1" applyFill="1" applyBorder="1" applyAlignment="1">
      <alignment horizontal="center" vertical="center"/>
    </xf>
    <xf numFmtId="43" fontId="9" fillId="0" borderId="1" xfId="7" applyFont="1" applyBorder="1" applyAlignment="1">
      <alignment horizontal="center" vertical="center"/>
    </xf>
    <xf numFmtId="43" fontId="13" fillId="3" borderId="1" xfId="7" applyFont="1" applyFill="1" applyBorder="1" applyAlignment="1">
      <alignment horizontal="center" vertical="center" wrapText="1"/>
    </xf>
    <xf numFmtId="43" fontId="13" fillId="3" borderId="1" xfId="7" applyFont="1" applyFill="1" applyBorder="1" applyAlignment="1">
      <alignment horizontal="center" vertical="center"/>
    </xf>
    <xf numFmtId="43" fontId="18" fillId="3" borderId="1" xfId="7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3" fontId="13" fillId="0" borderId="1" xfId="7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3" fontId="0" fillId="0" borderId="1" xfId="7" applyFont="1" applyBorder="1"/>
    <xf numFmtId="43" fontId="0" fillId="0" borderId="1" xfId="7" applyFont="1" applyFill="1" applyBorder="1"/>
    <xf numFmtId="43" fontId="9" fillId="0" borderId="1" xfId="7" applyFont="1" applyBorder="1" applyAlignment="1">
      <alignment horizontal="center" vertical="center" wrapText="1"/>
    </xf>
    <xf numFmtId="43" fontId="13" fillId="0" borderId="1" xfId="7" applyFont="1" applyFill="1" applyBorder="1" applyAlignment="1">
      <alignment horizontal="center" vertical="center" wrapText="1"/>
    </xf>
    <xf numFmtId="43" fontId="9" fillId="0" borderId="1" xfId="7" applyFont="1" applyFill="1" applyBorder="1" applyAlignment="1">
      <alignment horizontal="right" vertical="center" wrapText="1"/>
    </xf>
    <xf numFmtId="43" fontId="0" fillId="0" borderId="0" xfId="0" applyNumberFormat="1"/>
    <xf numFmtId="0" fontId="22" fillId="0" borderId="6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17" fillId="3" borderId="1" xfId="7" applyFont="1" applyFill="1" applyBorder="1" applyAlignment="1">
      <alignment horizontal="center" vertical="center" wrapText="1"/>
    </xf>
    <xf numFmtId="165" fontId="2" fillId="0" borderId="1" xfId="6" applyFont="1" applyBorder="1" applyAlignment="1">
      <alignment horizontal="center" vertical="center"/>
    </xf>
    <xf numFmtId="43" fontId="2" fillId="0" borderId="1" xfId="7" applyFont="1" applyBorder="1" applyAlignment="1">
      <alignment horizontal="center" vertical="center"/>
    </xf>
    <xf numFmtId="0" fontId="2" fillId="0" borderId="1" xfId="6" applyNumberFormat="1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1" xfId="6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/>
    </xf>
    <xf numFmtId="1" fontId="2" fillId="0" borderId="1" xfId="6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1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3" fontId="0" fillId="0" borderId="0" xfId="7" applyFont="1"/>
    <xf numFmtId="0" fontId="1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1" applyFont="1" applyBorder="1" applyAlignment="1"/>
    <xf numFmtId="0" fontId="2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3" fontId="13" fillId="0" borderId="1" xfId="7" applyFont="1" applyBorder="1" applyAlignment="1">
      <alignment horizontal="center" vertical="center"/>
    </xf>
    <xf numFmtId="43" fontId="13" fillId="0" borderId="5" xfId="7" applyFont="1" applyBorder="1" applyAlignment="1">
      <alignment horizontal="center" vertical="center"/>
    </xf>
    <xf numFmtId="43" fontId="13" fillId="0" borderId="6" xfId="7" applyFont="1" applyBorder="1" applyAlignment="1">
      <alignment horizontal="center" vertical="center"/>
    </xf>
    <xf numFmtId="43" fontId="13" fillId="0" borderId="2" xfId="7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Millares" xfId="7" builtinId="3"/>
    <cellStyle name="Moneda 2" xfId="4"/>
    <cellStyle name="Moneda 2 2" xfId="6"/>
    <cellStyle name="Normal" xfId="0" builtinId="0"/>
    <cellStyle name="Normal 2" xfId="1"/>
    <cellStyle name="Normal 2 2" xfId="5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57</xdr:row>
      <xdr:rowOff>228600</xdr:rowOff>
    </xdr:to>
    <xdr:sp macro="" textlink="">
      <xdr:nvSpPr>
        <xdr:cNvPr id="2" name="Text Box 431"/>
        <xdr:cNvSpPr txBox="1">
          <a:spLocks noChangeArrowheads="1"/>
        </xdr:cNvSpPr>
      </xdr:nvSpPr>
      <xdr:spPr bwMode="auto">
        <a:xfrm>
          <a:off x="8258175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57</xdr:row>
      <xdr:rowOff>228600</xdr:rowOff>
    </xdr:to>
    <xdr:sp macro="" textlink="">
      <xdr:nvSpPr>
        <xdr:cNvPr id="3" name="Text Box 432"/>
        <xdr:cNvSpPr txBox="1">
          <a:spLocks noChangeArrowheads="1"/>
        </xdr:cNvSpPr>
      </xdr:nvSpPr>
      <xdr:spPr bwMode="auto">
        <a:xfrm>
          <a:off x="8258175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57</xdr:row>
      <xdr:rowOff>228600</xdr:rowOff>
    </xdr:to>
    <xdr:sp macro="" textlink="">
      <xdr:nvSpPr>
        <xdr:cNvPr id="4" name="Text Box 437"/>
        <xdr:cNvSpPr txBox="1">
          <a:spLocks noChangeArrowheads="1"/>
        </xdr:cNvSpPr>
      </xdr:nvSpPr>
      <xdr:spPr bwMode="auto">
        <a:xfrm>
          <a:off x="8258175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57</xdr:row>
      <xdr:rowOff>228600</xdr:rowOff>
    </xdr:to>
    <xdr:sp macro="" textlink="">
      <xdr:nvSpPr>
        <xdr:cNvPr id="5" name="Text Box 438"/>
        <xdr:cNvSpPr txBox="1">
          <a:spLocks noChangeArrowheads="1"/>
        </xdr:cNvSpPr>
      </xdr:nvSpPr>
      <xdr:spPr bwMode="auto">
        <a:xfrm>
          <a:off x="8258175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228600</xdr:rowOff>
    </xdr:to>
    <xdr:sp macro="" textlink="">
      <xdr:nvSpPr>
        <xdr:cNvPr id="6" name="Text Box 115"/>
        <xdr:cNvSpPr txBox="1">
          <a:spLocks noChangeArrowheads="1"/>
        </xdr:cNvSpPr>
      </xdr:nvSpPr>
      <xdr:spPr bwMode="auto">
        <a:xfrm>
          <a:off x="9220200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228600</xdr:rowOff>
    </xdr:to>
    <xdr:sp macro="" textlink="">
      <xdr:nvSpPr>
        <xdr:cNvPr id="7" name="Text Box 116"/>
        <xdr:cNvSpPr txBox="1">
          <a:spLocks noChangeArrowheads="1"/>
        </xdr:cNvSpPr>
      </xdr:nvSpPr>
      <xdr:spPr bwMode="auto">
        <a:xfrm>
          <a:off x="9220200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228600</xdr:rowOff>
    </xdr:to>
    <xdr:sp macro="" textlink="">
      <xdr:nvSpPr>
        <xdr:cNvPr id="8" name="Text Box 123"/>
        <xdr:cNvSpPr txBox="1">
          <a:spLocks noChangeArrowheads="1"/>
        </xdr:cNvSpPr>
      </xdr:nvSpPr>
      <xdr:spPr bwMode="auto">
        <a:xfrm>
          <a:off x="9220200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228600</xdr:rowOff>
    </xdr:to>
    <xdr:sp macro="" textlink="">
      <xdr:nvSpPr>
        <xdr:cNvPr id="9" name="Text Box 124"/>
        <xdr:cNvSpPr txBox="1">
          <a:spLocks noChangeArrowheads="1"/>
        </xdr:cNvSpPr>
      </xdr:nvSpPr>
      <xdr:spPr bwMode="auto">
        <a:xfrm>
          <a:off x="9220200" y="455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59</xdr:row>
      <xdr:rowOff>79248</xdr:rowOff>
    </xdr:to>
    <xdr:sp macro="" textlink="">
      <xdr:nvSpPr>
        <xdr:cNvPr id="10" name="Text Box 431"/>
        <xdr:cNvSpPr txBox="1">
          <a:spLocks noChangeArrowheads="1"/>
        </xdr:cNvSpPr>
      </xdr:nvSpPr>
      <xdr:spPr bwMode="auto">
        <a:xfrm>
          <a:off x="5819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59</xdr:row>
      <xdr:rowOff>79248</xdr:rowOff>
    </xdr:to>
    <xdr:sp macro="" textlink="">
      <xdr:nvSpPr>
        <xdr:cNvPr id="11" name="Text Box 432"/>
        <xdr:cNvSpPr txBox="1">
          <a:spLocks noChangeArrowheads="1"/>
        </xdr:cNvSpPr>
      </xdr:nvSpPr>
      <xdr:spPr bwMode="auto">
        <a:xfrm>
          <a:off x="5819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59</xdr:row>
      <xdr:rowOff>79248</xdr:rowOff>
    </xdr:to>
    <xdr:sp macro="" textlink="">
      <xdr:nvSpPr>
        <xdr:cNvPr id="12" name="Text Box 437"/>
        <xdr:cNvSpPr txBox="1">
          <a:spLocks noChangeArrowheads="1"/>
        </xdr:cNvSpPr>
      </xdr:nvSpPr>
      <xdr:spPr bwMode="auto">
        <a:xfrm>
          <a:off x="5819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59</xdr:row>
      <xdr:rowOff>79248</xdr:rowOff>
    </xdr:to>
    <xdr:sp macro="" textlink="">
      <xdr:nvSpPr>
        <xdr:cNvPr id="13" name="Text Box 438"/>
        <xdr:cNvSpPr txBox="1">
          <a:spLocks noChangeArrowheads="1"/>
        </xdr:cNvSpPr>
      </xdr:nvSpPr>
      <xdr:spPr bwMode="auto">
        <a:xfrm>
          <a:off x="5819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79248</xdr:rowOff>
    </xdr:to>
    <xdr:sp macro="" textlink="">
      <xdr:nvSpPr>
        <xdr:cNvPr id="14" name="Text Box 115"/>
        <xdr:cNvSpPr txBox="1">
          <a:spLocks noChangeArrowheads="1"/>
        </xdr:cNvSpPr>
      </xdr:nvSpPr>
      <xdr:spPr bwMode="auto">
        <a:xfrm>
          <a:off x="6581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79248</xdr:rowOff>
    </xdr:to>
    <xdr:sp macro="" textlink="">
      <xdr:nvSpPr>
        <xdr:cNvPr id="15" name="Text Box 116"/>
        <xdr:cNvSpPr txBox="1">
          <a:spLocks noChangeArrowheads="1"/>
        </xdr:cNvSpPr>
      </xdr:nvSpPr>
      <xdr:spPr bwMode="auto">
        <a:xfrm>
          <a:off x="6581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79248</xdr:rowOff>
    </xdr:to>
    <xdr:sp macro="" textlink="">
      <xdr:nvSpPr>
        <xdr:cNvPr id="16" name="Text Box 123"/>
        <xdr:cNvSpPr txBox="1">
          <a:spLocks noChangeArrowheads="1"/>
        </xdr:cNvSpPr>
      </xdr:nvSpPr>
      <xdr:spPr bwMode="auto">
        <a:xfrm>
          <a:off x="6581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79248</xdr:rowOff>
    </xdr:to>
    <xdr:sp macro="" textlink="">
      <xdr:nvSpPr>
        <xdr:cNvPr id="17" name="Text Box 124"/>
        <xdr:cNvSpPr txBox="1">
          <a:spLocks noChangeArrowheads="1"/>
        </xdr:cNvSpPr>
      </xdr:nvSpPr>
      <xdr:spPr bwMode="auto">
        <a:xfrm>
          <a:off x="6581775" y="254317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18" name="Text Box 431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19" name="Text Box 432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0" name="Text Box 437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1" name="Text Box 438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22" name="Text Box 115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23" name="Text Box 116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24" name="Text Box 123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25" name="Text Box 124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6" name="Text Box 431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7" name="Text Box 432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8" name="Text Box 437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61</xdr:row>
      <xdr:rowOff>228600</xdr:rowOff>
    </xdr:to>
    <xdr:sp macro="" textlink="">
      <xdr:nvSpPr>
        <xdr:cNvPr id="29" name="Text Box 438"/>
        <xdr:cNvSpPr txBox="1">
          <a:spLocks noChangeArrowheads="1"/>
        </xdr:cNvSpPr>
      </xdr:nvSpPr>
      <xdr:spPr bwMode="auto">
        <a:xfrm>
          <a:off x="5238750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30" name="Text Box 115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31" name="Text Box 116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32" name="Text Box 123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61</xdr:row>
      <xdr:rowOff>228600</xdr:rowOff>
    </xdr:to>
    <xdr:sp macro="" textlink="">
      <xdr:nvSpPr>
        <xdr:cNvPr id="33" name="Text Box 124"/>
        <xdr:cNvSpPr txBox="1">
          <a:spLocks noChangeArrowheads="1"/>
        </xdr:cNvSpPr>
      </xdr:nvSpPr>
      <xdr:spPr bwMode="auto">
        <a:xfrm>
          <a:off x="5838825" y="2743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76200</xdr:colOff>
      <xdr:row>62</xdr:row>
      <xdr:rowOff>228600</xdr:rowOff>
    </xdr:to>
    <xdr:sp macro="" textlink="">
      <xdr:nvSpPr>
        <xdr:cNvPr id="34" name="Text Box 431"/>
        <xdr:cNvSpPr txBox="1">
          <a:spLocks noChangeArrowheads="1"/>
        </xdr:cNvSpPr>
      </xdr:nvSpPr>
      <xdr:spPr bwMode="auto">
        <a:xfrm>
          <a:off x="5238750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76200</xdr:colOff>
      <xdr:row>62</xdr:row>
      <xdr:rowOff>228600</xdr:rowOff>
    </xdr:to>
    <xdr:sp macro="" textlink="">
      <xdr:nvSpPr>
        <xdr:cNvPr id="35" name="Text Box 432"/>
        <xdr:cNvSpPr txBox="1">
          <a:spLocks noChangeArrowheads="1"/>
        </xdr:cNvSpPr>
      </xdr:nvSpPr>
      <xdr:spPr bwMode="auto">
        <a:xfrm>
          <a:off x="5238750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76200</xdr:colOff>
      <xdr:row>62</xdr:row>
      <xdr:rowOff>228600</xdr:rowOff>
    </xdr:to>
    <xdr:sp macro="" textlink="">
      <xdr:nvSpPr>
        <xdr:cNvPr id="36" name="Text Box 437"/>
        <xdr:cNvSpPr txBox="1">
          <a:spLocks noChangeArrowheads="1"/>
        </xdr:cNvSpPr>
      </xdr:nvSpPr>
      <xdr:spPr bwMode="auto">
        <a:xfrm>
          <a:off x="5238750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76200</xdr:colOff>
      <xdr:row>62</xdr:row>
      <xdr:rowOff>228600</xdr:rowOff>
    </xdr:to>
    <xdr:sp macro="" textlink="">
      <xdr:nvSpPr>
        <xdr:cNvPr id="37" name="Text Box 438"/>
        <xdr:cNvSpPr txBox="1">
          <a:spLocks noChangeArrowheads="1"/>
        </xdr:cNvSpPr>
      </xdr:nvSpPr>
      <xdr:spPr bwMode="auto">
        <a:xfrm>
          <a:off x="5238750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228600</xdr:rowOff>
    </xdr:to>
    <xdr:sp macro="" textlink="">
      <xdr:nvSpPr>
        <xdr:cNvPr id="38" name="Text Box 115"/>
        <xdr:cNvSpPr txBox="1">
          <a:spLocks noChangeArrowheads="1"/>
        </xdr:cNvSpPr>
      </xdr:nvSpPr>
      <xdr:spPr bwMode="auto">
        <a:xfrm>
          <a:off x="5838825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228600</xdr:rowOff>
    </xdr:to>
    <xdr:sp macro="" textlink="">
      <xdr:nvSpPr>
        <xdr:cNvPr id="39" name="Text Box 116"/>
        <xdr:cNvSpPr txBox="1">
          <a:spLocks noChangeArrowheads="1"/>
        </xdr:cNvSpPr>
      </xdr:nvSpPr>
      <xdr:spPr bwMode="auto">
        <a:xfrm>
          <a:off x="5838825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228600</xdr:rowOff>
    </xdr:to>
    <xdr:sp macro="" textlink="">
      <xdr:nvSpPr>
        <xdr:cNvPr id="40" name="Text Box 123"/>
        <xdr:cNvSpPr txBox="1">
          <a:spLocks noChangeArrowheads="1"/>
        </xdr:cNvSpPr>
      </xdr:nvSpPr>
      <xdr:spPr bwMode="auto">
        <a:xfrm>
          <a:off x="5838825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228600</xdr:rowOff>
    </xdr:to>
    <xdr:sp macro="" textlink="">
      <xdr:nvSpPr>
        <xdr:cNvPr id="41" name="Text Box 124"/>
        <xdr:cNvSpPr txBox="1">
          <a:spLocks noChangeArrowheads="1"/>
        </xdr:cNvSpPr>
      </xdr:nvSpPr>
      <xdr:spPr bwMode="auto">
        <a:xfrm>
          <a:off x="5838825" y="3667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63</xdr:row>
      <xdr:rowOff>228600</xdr:rowOff>
    </xdr:to>
    <xdr:sp macro="" textlink="">
      <xdr:nvSpPr>
        <xdr:cNvPr id="42" name="Text Box 431"/>
        <xdr:cNvSpPr txBox="1">
          <a:spLocks noChangeArrowheads="1"/>
        </xdr:cNvSpPr>
      </xdr:nvSpPr>
      <xdr:spPr bwMode="auto">
        <a:xfrm>
          <a:off x="5238750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63</xdr:row>
      <xdr:rowOff>228600</xdr:rowOff>
    </xdr:to>
    <xdr:sp macro="" textlink="">
      <xdr:nvSpPr>
        <xdr:cNvPr id="43" name="Text Box 432"/>
        <xdr:cNvSpPr txBox="1">
          <a:spLocks noChangeArrowheads="1"/>
        </xdr:cNvSpPr>
      </xdr:nvSpPr>
      <xdr:spPr bwMode="auto">
        <a:xfrm>
          <a:off x="5238750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63</xdr:row>
      <xdr:rowOff>228600</xdr:rowOff>
    </xdr:to>
    <xdr:sp macro="" textlink="">
      <xdr:nvSpPr>
        <xdr:cNvPr id="44" name="Text Box 437"/>
        <xdr:cNvSpPr txBox="1">
          <a:spLocks noChangeArrowheads="1"/>
        </xdr:cNvSpPr>
      </xdr:nvSpPr>
      <xdr:spPr bwMode="auto">
        <a:xfrm>
          <a:off x="5238750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63</xdr:row>
      <xdr:rowOff>228600</xdr:rowOff>
    </xdr:to>
    <xdr:sp macro="" textlink="">
      <xdr:nvSpPr>
        <xdr:cNvPr id="45" name="Text Box 438"/>
        <xdr:cNvSpPr txBox="1">
          <a:spLocks noChangeArrowheads="1"/>
        </xdr:cNvSpPr>
      </xdr:nvSpPr>
      <xdr:spPr bwMode="auto">
        <a:xfrm>
          <a:off x="5238750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228600</xdr:rowOff>
    </xdr:to>
    <xdr:sp macro="" textlink="">
      <xdr:nvSpPr>
        <xdr:cNvPr id="46" name="Text Box 115"/>
        <xdr:cNvSpPr txBox="1">
          <a:spLocks noChangeArrowheads="1"/>
        </xdr:cNvSpPr>
      </xdr:nvSpPr>
      <xdr:spPr bwMode="auto">
        <a:xfrm>
          <a:off x="5838825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228600</xdr:rowOff>
    </xdr:to>
    <xdr:sp macro="" textlink="">
      <xdr:nvSpPr>
        <xdr:cNvPr id="47" name="Text Box 116"/>
        <xdr:cNvSpPr txBox="1">
          <a:spLocks noChangeArrowheads="1"/>
        </xdr:cNvSpPr>
      </xdr:nvSpPr>
      <xdr:spPr bwMode="auto">
        <a:xfrm>
          <a:off x="5838825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228600</xdr:rowOff>
    </xdr:to>
    <xdr:sp macro="" textlink="">
      <xdr:nvSpPr>
        <xdr:cNvPr id="48" name="Text Box 123"/>
        <xdr:cNvSpPr txBox="1">
          <a:spLocks noChangeArrowheads="1"/>
        </xdr:cNvSpPr>
      </xdr:nvSpPr>
      <xdr:spPr bwMode="auto">
        <a:xfrm>
          <a:off x="5838825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228600</xdr:rowOff>
    </xdr:to>
    <xdr:sp macro="" textlink="">
      <xdr:nvSpPr>
        <xdr:cNvPr id="49" name="Text Box 124"/>
        <xdr:cNvSpPr txBox="1">
          <a:spLocks noChangeArrowheads="1"/>
        </xdr:cNvSpPr>
      </xdr:nvSpPr>
      <xdr:spPr bwMode="auto">
        <a:xfrm>
          <a:off x="5838825" y="4591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5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6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7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8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9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0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1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2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3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4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0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1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2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3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4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5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6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7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8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59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0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1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2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3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4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5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6" name="Text Box 431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7" name="Text Box 432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8" name="Text Box 437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190500</xdr:rowOff>
    </xdr:to>
    <xdr:sp macro="" textlink="">
      <xdr:nvSpPr>
        <xdr:cNvPr id="169" name="Text Box 438"/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7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8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19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0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1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2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3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4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5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6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0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1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2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3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4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5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6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7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8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79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0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1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2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3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4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5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6" name="Text Box 431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7" name="Text Box 432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8" name="Text Box 437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</xdr:colOff>
      <xdr:row>164</xdr:row>
      <xdr:rowOff>190500</xdr:rowOff>
    </xdr:to>
    <xdr:sp macro="" textlink="">
      <xdr:nvSpPr>
        <xdr:cNvPr id="289" name="Text Box 438"/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29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0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1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2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3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4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5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6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7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8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0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1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2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3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4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5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6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7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8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399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0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1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2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3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4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5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6" name="Text Box 431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7" name="Text Box 432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8" name="Text Box 437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</xdr:colOff>
      <xdr:row>163</xdr:row>
      <xdr:rowOff>190500</xdr:rowOff>
    </xdr:to>
    <xdr:sp macro="" textlink="">
      <xdr:nvSpPr>
        <xdr:cNvPr id="409" name="Text Box 438"/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0</xdr:row>
      <xdr:rowOff>95250</xdr:rowOff>
    </xdr:from>
    <xdr:to>
      <xdr:col>7</xdr:col>
      <xdr:colOff>391160</xdr:colOff>
      <xdr:row>3</xdr:row>
      <xdr:rowOff>54610</xdr:rowOff>
    </xdr:to>
    <xdr:pic>
      <xdr:nvPicPr>
        <xdr:cNvPr id="410" name="409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5250"/>
          <a:ext cx="3086735" cy="578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228600</xdr:rowOff>
    </xdr:to>
    <xdr:sp macro="" textlink="">
      <xdr:nvSpPr>
        <xdr:cNvPr id="2" name="Text Box 431"/>
        <xdr:cNvSpPr txBox="1">
          <a:spLocks noChangeArrowheads="1"/>
        </xdr:cNvSpPr>
      </xdr:nvSpPr>
      <xdr:spPr bwMode="auto">
        <a:xfrm>
          <a:off x="4229100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228600</xdr:rowOff>
    </xdr:to>
    <xdr:sp macro="" textlink="">
      <xdr:nvSpPr>
        <xdr:cNvPr id="3" name="Text Box 432"/>
        <xdr:cNvSpPr txBox="1">
          <a:spLocks noChangeArrowheads="1"/>
        </xdr:cNvSpPr>
      </xdr:nvSpPr>
      <xdr:spPr bwMode="auto">
        <a:xfrm>
          <a:off x="4229100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228600</xdr:rowOff>
    </xdr:to>
    <xdr:sp macro="" textlink="">
      <xdr:nvSpPr>
        <xdr:cNvPr id="4" name="Text Box 437"/>
        <xdr:cNvSpPr txBox="1">
          <a:spLocks noChangeArrowheads="1"/>
        </xdr:cNvSpPr>
      </xdr:nvSpPr>
      <xdr:spPr bwMode="auto">
        <a:xfrm>
          <a:off x="4229100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76200</xdr:colOff>
      <xdr:row>42</xdr:row>
      <xdr:rowOff>228600</xdr:rowOff>
    </xdr:to>
    <xdr:sp macro="" textlink="">
      <xdr:nvSpPr>
        <xdr:cNvPr id="5" name="Text Box 438"/>
        <xdr:cNvSpPr txBox="1">
          <a:spLocks noChangeArrowheads="1"/>
        </xdr:cNvSpPr>
      </xdr:nvSpPr>
      <xdr:spPr bwMode="auto">
        <a:xfrm>
          <a:off x="4229100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42</xdr:row>
      <xdr:rowOff>228600</xdr:rowOff>
    </xdr:to>
    <xdr:sp macro="" textlink="">
      <xdr:nvSpPr>
        <xdr:cNvPr id="6" name="Text Box 115"/>
        <xdr:cNvSpPr txBox="1">
          <a:spLocks noChangeArrowheads="1"/>
        </xdr:cNvSpPr>
      </xdr:nvSpPr>
      <xdr:spPr bwMode="auto">
        <a:xfrm>
          <a:off x="4981575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42</xdr:row>
      <xdr:rowOff>228600</xdr:rowOff>
    </xdr:to>
    <xdr:sp macro="" textlink="">
      <xdr:nvSpPr>
        <xdr:cNvPr id="7" name="Text Box 116"/>
        <xdr:cNvSpPr txBox="1">
          <a:spLocks noChangeArrowheads="1"/>
        </xdr:cNvSpPr>
      </xdr:nvSpPr>
      <xdr:spPr bwMode="auto">
        <a:xfrm>
          <a:off x="4981575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42</xdr:row>
      <xdr:rowOff>228600</xdr:rowOff>
    </xdr:to>
    <xdr:sp macro="" textlink="">
      <xdr:nvSpPr>
        <xdr:cNvPr id="8" name="Text Box 123"/>
        <xdr:cNvSpPr txBox="1">
          <a:spLocks noChangeArrowheads="1"/>
        </xdr:cNvSpPr>
      </xdr:nvSpPr>
      <xdr:spPr bwMode="auto">
        <a:xfrm>
          <a:off x="4981575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42</xdr:row>
      <xdr:rowOff>228600</xdr:rowOff>
    </xdr:to>
    <xdr:sp macro="" textlink="">
      <xdr:nvSpPr>
        <xdr:cNvPr id="9" name="Text Box 124"/>
        <xdr:cNvSpPr txBox="1">
          <a:spLocks noChangeArrowheads="1"/>
        </xdr:cNvSpPr>
      </xdr:nvSpPr>
      <xdr:spPr bwMode="auto">
        <a:xfrm>
          <a:off x="4981575" y="703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95250</xdr:rowOff>
    </xdr:to>
    <xdr:sp macro="" textlink="">
      <xdr:nvSpPr>
        <xdr:cNvPr id="10" name="Text Box 431"/>
        <xdr:cNvSpPr txBox="1">
          <a:spLocks noChangeArrowheads="1"/>
        </xdr:cNvSpPr>
      </xdr:nvSpPr>
      <xdr:spPr bwMode="auto">
        <a:xfrm>
          <a:off x="5600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95250</xdr:rowOff>
    </xdr:to>
    <xdr:sp macro="" textlink="">
      <xdr:nvSpPr>
        <xdr:cNvPr id="11" name="Text Box 432"/>
        <xdr:cNvSpPr txBox="1">
          <a:spLocks noChangeArrowheads="1"/>
        </xdr:cNvSpPr>
      </xdr:nvSpPr>
      <xdr:spPr bwMode="auto">
        <a:xfrm>
          <a:off x="5600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95250</xdr:rowOff>
    </xdr:to>
    <xdr:sp macro="" textlink="">
      <xdr:nvSpPr>
        <xdr:cNvPr id="12" name="Text Box 437"/>
        <xdr:cNvSpPr txBox="1">
          <a:spLocks noChangeArrowheads="1"/>
        </xdr:cNvSpPr>
      </xdr:nvSpPr>
      <xdr:spPr bwMode="auto">
        <a:xfrm>
          <a:off x="5600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95250</xdr:rowOff>
    </xdr:to>
    <xdr:sp macro="" textlink="">
      <xdr:nvSpPr>
        <xdr:cNvPr id="13" name="Text Box 438"/>
        <xdr:cNvSpPr txBox="1">
          <a:spLocks noChangeArrowheads="1"/>
        </xdr:cNvSpPr>
      </xdr:nvSpPr>
      <xdr:spPr bwMode="auto">
        <a:xfrm>
          <a:off x="5600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95250</xdr:rowOff>
    </xdr:to>
    <xdr:sp macro="" textlink="">
      <xdr:nvSpPr>
        <xdr:cNvPr id="14" name="Text Box 115"/>
        <xdr:cNvSpPr txBox="1">
          <a:spLocks noChangeArrowheads="1"/>
        </xdr:cNvSpPr>
      </xdr:nvSpPr>
      <xdr:spPr bwMode="auto">
        <a:xfrm>
          <a:off x="6362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95250</xdr:rowOff>
    </xdr:to>
    <xdr:sp macro="" textlink="">
      <xdr:nvSpPr>
        <xdr:cNvPr id="15" name="Text Box 116"/>
        <xdr:cNvSpPr txBox="1">
          <a:spLocks noChangeArrowheads="1"/>
        </xdr:cNvSpPr>
      </xdr:nvSpPr>
      <xdr:spPr bwMode="auto">
        <a:xfrm>
          <a:off x="6362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95250</xdr:rowOff>
    </xdr:to>
    <xdr:sp macro="" textlink="">
      <xdr:nvSpPr>
        <xdr:cNvPr id="16" name="Text Box 123"/>
        <xdr:cNvSpPr txBox="1">
          <a:spLocks noChangeArrowheads="1"/>
        </xdr:cNvSpPr>
      </xdr:nvSpPr>
      <xdr:spPr bwMode="auto">
        <a:xfrm>
          <a:off x="6362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95250</xdr:rowOff>
    </xdr:to>
    <xdr:sp macro="" textlink="">
      <xdr:nvSpPr>
        <xdr:cNvPr id="17" name="Text Box 124"/>
        <xdr:cNvSpPr txBox="1">
          <a:spLocks noChangeArrowheads="1"/>
        </xdr:cNvSpPr>
      </xdr:nvSpPr>
      <xdr:spPr bwMode="auto">
        <a:xfrm>
          <a:off x="6362700" y="20478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44</xdr:row>
      <xdr:rowOff>95250</xdr:rowOff>
    </xdr:to>
    <xdr:sp macro="" textlink="">
      <xdr:nvSpPr>
        <xdr:cNvPr id="18" name="Text Box 431"/>
        <xdr:cNvSpPr txBox="1">
          <a:spLocks noChangeArrowheads="1"/>
        </xdr:cNvSpPr>
      </xdr:nvSpPr>
      <xdr:spPr bwMode="auto">
        <a:xfrm>
          <a:off x="46196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44</xdr:row>
      <xdr:rowOff>95250</xdr:rowOff>
    </xdr:to>
    <xdr:sp macro="" textlink="">
      <xdr:nvSpPr>
        <xdr:cNvPr id="19" name="Text Box 432"/>
        <xdr:cNvSpPr txBox="1">
          <a:spLocks noChangeArrowheads="1"/>
        </xdr:cNvSpPr>
      </xdr:nvSpPr>
      <xdr:spPr bwMode="auto">
        <a:xfrm>
          <a:off x="46196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44</xdr:row>
      <xdr:rowOff>95250</xdr:rowOff>
    </xdr:to>
    <xdr:sp macro="" textlink="">
      <xdr:nvSpPr>
        <xdr:cNvPr id="20" name="Text Box 437"/>
        <xdr:cNvSpPr txBox="1">
          <a:spLocks noChangeArrowheads="1"/>
        </xdr:cNvSpPr>
      </xdr:nvSpPr>
      <xdr:spPr bwMode="auto">
        <a:xfrm>
          <a:off x="46196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44</xdr:row>
      <xdr:rowOff>95250</xdr:rowOff>
    </xdr:to>
    <xdr:sp macro="" textlink="">
      <xdr:nvSpPr>
        <xdr:cNvPr id="21" name="Text Box 438"/>
        <xdr:cNvSpPr txBox="1">
          <a:spLocks noChangeArrowheads="1"/>
        </xdr:cNvSpPr>
      </xdr:nvSpPr>
      <xdr:spPr bwMode="auto">
        <a:xfrm>
          <a:off x="46196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95250</xdr:rowOff>
    </xdr:to>
    <xdr:sp macro="" textlink="">
      <xdr:nvSpPr>
        <xdr:cNvPr id="22" name="Text Box 115"/>
        <xdr:cNvSpPr txBox="1">
          <a:spLocks noChangeArrowheads="1"/>
        </xdr:cNvSpPr>
      </xdr:nvSpPr>
      <xdr:spPr bwMode="auto">
        <a:xfrm>
          <a:off x="567690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95250</xdr:rowOff>
    </xdr:to>
    <xdr:sp macro="" textlink="">
      <xdr:nvSpPr>
        <xdr:cNvPr id="23" name="Text Box 116"/>
        <xdr:cNvSpPr txBox="1">
          <a:spLocks noChangeArrowheads="1"/>
        </xdr:cNvSpPr>
      </xdr:nvSpPr>
      <xdr:spPr bwMode="auto">
        <a:xfrm>
          <a:off x="567690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95250</xdr:rowOff>
    </xdr:to>
    <xdr:sp macro="" textlink="">
      <xdr:nvSpPr>
        <xdr:cNvPr id="24" name="Text Box 123"/>
        <xdr:cNvSpPr txBox="1">
          <a:spLocks noChangeArrowheads="1"/>
        </xdr:cNvSpPr>
      </xdr:nvSpPr>
      <xdr:spPr bwMode="auto">
        <a:xfrm>
          <a:off x="567690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44</xdr:row>
      <xdr:rowOff>95250</xdr:rowOff>
    </xdr:to>
    <xdr:sp macro="" textlink="">
      <xdr:nvSpPr>
        <xdr:cNvPr id="25" name="Text Box 124"/>
        <xdr:cNvSpPr txBox="1">
          <a:spLocks noChangeArrowheads="1"/>
        </xdr:cNvSpPr>
      </xdr:nvSpPr>
      <xdr:spPr bwMode="auto">
        <a:xfrm>
          <a:off x="567690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228600</xdr:rowOff>
    </xdr:to>
    <xdr:sp macro="" textlink="">
      <xdr:nvSpPr>
        <xdr:cNvPr id="26" name="Text Box 431"/>
        <xdr:cNvSpPr txBox="1">
          <a:spLocks noChangeArrowheads="1"/>
        </xdr:cNvSpPr>
      </xdr:nvSpPr>
      <xdr:spPr bwMode="auto">
        <a:xfrm>
          <a:off x="3895725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228600</xdr:rowOff>
    </xdr:to>
    <xdr:sp macro="" textlink="">
      <xdr:nvSpPr>
        <xdr:cNvPr id="27" name="Text Box 432"/>
        <xdr:cNvSpPr txBox="1">
          <a:spLocks noChangeArrowheads="1"/>
        </xdr:cNvSpPr>
      </xdr:nvSpPr>
      <xdr:spPr bwMode="auto">
        <a:xfrm>
          <a:off x="3895725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228600</xdr:rowOff>
    </xdr:to>
    <xdr:sp macro="" textlink="">
      <xdr:nvSpPr>
        <xdr:cNvPr id="28" name="Text Box 437"/>
        <xdr:cNvSpPr txBox="1">
          <a:spLocks noChangeArrowheads="1"/>
        </xdr:cNvSpPr>
      </xdr:nvSpPr>
      <xdr:spPr bwMode="auto">
        <a:xfrm>
          <a:off x="3895725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228600</xdr:rowOff>
    </xdr:to>
    <xdr:sp macro="" textlink="">
      <xdr:nvSpPr>
        <xdr:cNvPr id="29" name="Text Box 438"/>
        <xdr:cNvSpPr txBox="1">
          <a:spLocks noChangeArrowheads="1"/>
        </xdr:cNvSpPr>
      </xdr:nvSpPr>
      <xdr:spPr bwMode="auto">
        <a:xfrm>
          <a:off x="3895725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76200</xdr:colOff>
      <xdr:row>58</xdr:row>
      <xdr:rowOff>228600</xdr:rowOff>
    </xdr:to>
    <xdr:sp macro="" textlink="">
      <xdr:nvSpPr>
        <xdr:cNvPr id="30" name="Text Box 115"/>
        <xdr:cNvSpPr txBox="1">
          <a:spLocks noChangeArrowheads="1"/>
        </xdr:cNvSpPr>
      </xdr:nvSpPr>
      <xdr:spPr bwMode="auto">
        <a:xfrm>
          <a:off x="4648200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76200</xdr:colOff>
      <xdr:row>58</xdr:row>
      <xdr:rowOff>228600</xdr:rowOff>
    </xdr:to>
    <xdr:sp macro="" textlink="">
      <xdr:nvSpPr>
        <xdr:cNvPr id="31" name="Text Box 116"/>
        <xdr:cNvSpPr txBox="1">
          <a:spLocks noChangeArrowheads="1"/>
        </xdr:cNvSpPr>
      </xdr:nvSpPr>
      <xdr:spPr bwMode="auto">
        <a:xfrm>
          <a:off x="4648200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76200</xdr:colOff>
      <xdr:row>58</xdr:row>
      <xdr:rowOff>228600</xdr:rowOff>
    </xdr:to>
    <xdr:sp macro="" textlink="">
      <xdr:nvSpPr>
        <xdr:cNvPr id="32" name="Text Box 123"/>
        <xdr:cNvSpPr txBox="1">
          <a:spLocks noChangeArrowheads="1"/>
        </xdr:cNvSpPr>
      </xdr:nvSpPr>
      <xdr:spPr bwMode="auto">
        <a:xfrm>
          <a:off x="4648200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76200</xdr:colOff>
      <xdr:row>58</xdr:row>
      <xdr:rowOff>228600</xdr:rowOff>
    </xdr:to>
    <xdr:sp macro="" textlink="">
      <xdr:nvSpPr>
        <xdr:cNvPr id="33" name="Text Box 124"/>
        <xdr:cNvSpPr txBox="1">
          <a:spLocks noChangeArrowheads="1"/>
        </xdr:cNvSpPr>
      </xdr:nvSpPr>
      <xdr:spPr bwMode="auto">
        <a:xfrm>
          <a:off x="4648200" y="839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228600</xdr:rowOff>
    </xdr:to>
    <xdr:sp macro="" textlink="">
      <xdr:nvSpPr>
        <xdr:cNvPr id="34" name="Text Box 115"/>
        <xdr:cNvSpPr txBox="1">
          <a:spLocks noChangeArrowheads="1"/>
        </xdr:cNvSpPr>
      </xdr:nvSpPr>
      <xdr:spPr bwMode="auto">
        <a:xfrm>
          <a:off x="5827568" y="2590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228600</xdr:rowOff>
    </xdr:to>
    <xdr:sp macro="" textlink="">
      <xdr:nvSpPr>
        <xdr:cNvPr id="35" name="Text Box 116"/>
        <xdr:cNvSpPr txBox="1">
          <a:spLocks noChangeArrowheads="1"/>
        </xdr:cNvSpPr>
      </xdr:nvSpPr>
      <xdr:spPr bwMode="auto">
        <a:xfrm>
          <a:off x="5827568" y="2590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228600</xdr:rowOff>
    </xdr:to>
    <xdr:sp macro="" textlink="">
      <xdr:nvSpPr>
        <xdr:cNvPr id="36" name="Text Box 123"/>
        <xdr:cNvSpPr txBox="1">
          <a:spLocks noChangeArrowheads="1"/>
        </xdr:cNvSpPr>
      </xdr:nvSpPr>
      <xdr:spPr bwMode="auto">
        <a:xfrm>
          <a:off x="5827568" y="2590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228600</xdr:rowOff>
    </xdr:to>
    <xdr:sp macro="" textlink="">
      <xdr:nvSpPr>
        <xdr:cNvPr id="37" name="Text Box 124"/>
        <xdr:cNvSpPr txBox="1">
          <a:spLocks noChangeArrowheads="1"/>
        </xdr:cNvSpPr>
      </xdr:nvSpPr>
      <xdr:spPr bwMode="auto">
        <a:xfrm>
          <a:off x="5827568" y="25908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76200</xdr:colOff>
      <xdr:row>43</xdr:row>
      <xdr:rowOff>95250</xdr:rowOff>
    </xdr:to>
    <xdr:sp macro="" textlink="">
      <xdr:nvSpPr>
        <xdr:cNvPr id="38" name="Text Box 115"/>
        <xdr:cNvSpPr txBox="1">
          <a:spLocks noChangeArrowheads="1"/>
        </xdr:cNvSpPr>
      </xdr:nvSpPr>
      <xdr:spPr bwMode="auto">
        <a:xfrm>
          <a:off x="5827568" y="26514136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76200</xdr:colOff>
      <xdr:row>43</xdr:row>
      <xdr:rowOff>95250</xdr:rowOff>
    </xdr:to>
    <xdr:sp macro="" textlink="">
      <xdr:nvSpPr>
        <xdr:cNvPr id="39" name="Text Box 116"/>
        <xdr:cNvSpPr txBox="1">
          <a:spLocks noChangeArrowheads="1"/>
        </xdr:cNvSpPr>
      </xdr:nvSpPr>
      <xdr:spPr bwMode="auto">
        <a:xfrm>
          <a:off x="5827568" y="26514136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76200</xdr:colOff>
      <xdr:row>43</xdr:row>
      <xdr:rowOff>95250</xdr:rowOff>
    </xdr:to>
    <xdr:sp macro="" textlink="">
      <xdr:nvSpPr>
        <xdr:cNvPr id="40" name="Text Box 123"/>
        <xdr:cNvSpPr txBox="1">
          <a:spLocks noChangeArrowheads="1"/>
        </xdr:cNvSpPr>
      </xdr:nvSpPr>
      <xdr:spPr bwMode="auto">
        <a:xfrm>
          <a:off x="5827568" y="26514136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76200</xdr:colOff>
      <xdr:row>43</xdr:row>
      <xdr:rowOff>95250</xdr:rowOff>
    </xdr:to>
    <xdr:sp macro="" textlink="">
      <xdr:nvSpPr>
        <xdr:cNvPr id="41" name="Text Box 124"/>
        <xdr:cNvSpPr txBox="1">
          <a:spLocks noChangeArrowheads="1"/>
        </xdr:cNvSpPr>
      </xdr:nvSpPr>
      <xdr:spPr bwMode="auto">
        <a:xfrm>
          <a:off x="5827568" y="26514136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76200</xdr:colOff>
      <xdr:row>44</xdr:row>
      <xdr:rowOff>95250</xdr:rowOff>
    </xdr:to>
    <xdr:sp macro="" textlink="">
      <xdr:nvSpPr>
        <xdr:cNvPr id="42" name="Text Box 115"/>
        <xdr:cNvSpPr txBox="1">
          <a:spLocks noChangeArrowheads="1"/>
        </xdr:cNvSpPr>
      </xdr:nvSpPr>
      <xdr:spPr bwMode="auto">
        <a:xfrm>
          <a:off x="5827568" y="27120273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76200</xdr:colOff>
      <xdr:row>44</xdr:row>
      <xdr:rowOff>95250</xdr:rowOff>
    </xdr:to>
    <xdr:sp macro="" textlink="">
      <xdr:nvSpPr>
        <xdr:cNvPr id="43" name="Text Box 116"/>
        <xdr:cNvSpPr txBox="1">
          <a:spLocks noChangeArrowheads="1"/>
        </xdr:cNvSpPr>
      </xdr:nvSpPr>
      <xdr:spPr bwMode="auto">
        <a:xfrm>
          <a:off x="5827568" y="27120273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76200</xdr:colOff>
      <xdr:row>44</xdr:row>
      <xdr:rowOff>95250</xdr:rowOff>
    </xdr:to>
    <xdr:sp macro="" textlink="">
      <xdr:nvSpPr>
        <xdr:cNvPr id="44" name="Text Box 123"/>
        <xdr:cNvSpPr txBox="1">
          <a:spLocks noChangeArrowheads="1"/>
        </xdr:cNvSpPr>
      </xdr:nvSpPr>
      <xdr:spPr bwMode="auto">
        <a:xfrm>
          <a:off x="5827568" y="27120273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76200</xdr:colOff>
      <xdr:row>44</xdr:row>
      <xdr:rowOff>95250</xdr:rowOff>
    </xdr:to>
    <xdr:sp macro="" textlink="">
      <xdr:nvSpPr>
        <xdr:cNvPr id="45" name="Text Box 124"/>
        <xdr:cNvSpPr txBox="1">
          <a:spLocks noChangeArrowheads="1"/>
        </xdr:cNvSpPr>
      </xdr:nvSpPr>
      <xdr:spPr bwMode="auto">
        <a:xfrm>
          <a:off x="5827568" y="27120273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76200</xdr:colOff>
      <xdr:row>58</xdr:row>
      <xdr:rowOff>228600</xdr:rowOff>
    </xdr:to>
    <xdr:sp macro="" textlink="">
      <xdr:nvSpPr>
        <xdr:cNvPr id="46" name="Text Box 115"/>
        <xdr:cNvSpPr txBox="1">
          <a:spLocks noChangeArrowheads="1"/>
        </xdr:cNvSpPr>
      </xdr:nvSpPr>
      <xdr:spPr bwMode="auto">
        <a:xfrm>
          <a:off x="5827568" y="36853091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76200</xdr:colOff>
      <xdr:row>58</xdr:row>
      <xdr:rowOff>228600</xdr:rowOff>
    </xdr:to>
    <xdr:sp macro="" textlink="">
      <xdr:nvSpPr>
        <xdr:cNvPr id="47" name="Text Box 116"/>
        <xdr:cNvSpPr txBox="1">
          <a:spLocks noChangeArrowheads="1"/>
        </xdr:cNvSpPr>
      </xdr:nvSpPr>
      <xdr:spPr bwMode="auto">
        <a:xfrm>
          <a:off x="5827568" y="36853091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76200</xdr:colOff>
      <xdr:row>58</xdr:row>
      <xdr:rowOff>228600</xdr:rowOff>
    </xdr:to>
    <xdr:sp macro="" textlink="">
      <xdr:nvSpPr>
        <xdr:cNvPr id="48" name="Text Box 123"/>
        <xdr:cNvSpPr txBox="1">
          <a:spLocks noChangeArrowheads="1"/>
        </xdr:cNvSpPr>
      </xdr:nvSpPr>
      <xdr:spPr bwMode="auto">
        <a:xfrm>
          <a:off x="5827568" y="36853091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76200</xdr:colOff>
      <xdr:row>58</xdr:row>
      <xdr:rowOff>228600</xdr:rowOff>
    </xdr:to>
    <xdr:sp macro="" textlink="">
      <xdr:nvSpPr>
        <xdr:cNvPr id="49" name="Text Box 124"/>
        <xdr:cNvSpPr txBox="1">
          <a:spLocks noChangeArrowheads="1"/>
        </xdr:cNvSpPr>
      </xdr:nvSpPr>
      <xdr:spPr bwMode="auto">
        <a:xfrm>
          <a:off x="5827568" y="36853091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361950</xdr:rowOff>
    </xdr:to>
    <xdr:sp macro="" textlink="">
      <xdr:nvSpPr>
        <xdr:cNvPr id="50" name="Text Box 431"/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361950</xdr:rowOff>
    </xdr:to>
    <xdr:sp macro="" textlink="">
      <xdr:nvSpPr>
        <xdr:cNvPr id="51" name="Text Box 432"/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361950</xdr:rowOff>
    </xdr:to>
    <xdr:sp macro="" textlink="">
      <xdr:nvSpPr>
        <xdr:cNvPr id="52" name="Text Box 437"/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361950</xdr:rowOff>
    </xdr:to>
    <xdr:sp macro="" textlink="">
      <xdr:nvSpPr>
        <xdr:cNvPr id="53" name="Text Box 438"/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228600</xdr:rowOff>
    </xdr:to>
    <xdr:sp macro="" textlink="">
      <xdr:nvSpPr>
        <xdr:cNvPr id="54" name="Text Box 431"/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228600</xdr:rowOff>
    </xdr:to>
    <xdr:sp macro="" textlink="">
      <xdr:nvSpPr>
        <xdr:cNvPr id="55" name="Text Box 432"/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228600</xdr:rowOff>
    </xdr:to>
    <xdr:sp macro="" textlink="">
      <xdr:nvSpPr>
        <xdr:cNvPr id="56" name="Text Box 437"/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76200</xdr:colOff>
      <xdr:row>123</xdr:row>
      <xdr:rowOff>228600</xdr:rowOff>
    </xdr:to>
    <xdr:sp macro="" textlink="">
      <xdr:nvSpPr>
        <xdr:cNvPr id="57" name="Text Box 438"/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406977</xdr:colOff>
      <xdr:row>0</xdr:row>
      <xdr:rowOff>129887</xdr:rowOff>
    </xdr:from>
    <xdr:to>
      <xdr:col>7</xdr:col>
      <xdr:colOff>592916</xdr:colOff>
      <xdr:row>3</xdr:row>
      <xdr:rowOff>84917</xdr:rowOff>
    </xdr:to>
    <xdr:pic>
      <xdr:nvPicPr>
        <xdr:cNvPr id="58" name="57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63" y="129887"/>
          <a:ext cx="3086735" cy="578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3"/>
  <sheetViews>
    <sheetView tabSelected="1" topLeftCell="A172" zoomScaleNormal="100" workbookViewId="0">
      <selection activeCell="J182" sqref="J182"/>
    </sheetView>
  </sheetViews>
  <sheetFormatPr baseColWidth="10" defaultRowHeight="15" x14ac:dyDescent="0.25"/>
  <cols>
    <col min="2" max="2" width="34.28515625" customWidth="1"/>
    <col min="3" max="5" width="18.28515625" bestFit="1" customWidth="1"/>
    <col min="6" max="6" width="11.5703125" bestFit="1" customWidth="1"/>
    <col min="7" max="7" width="14.140625" bestFit="1" customWidth="1"/>
    <col min="8" max="8" width="18.28515625" bestFit="1" customWidth="1"/>
    <col min="9" max="9" width="16" bestFit="1" customWidth="1"/>
    <col min="10" max="10" width="15.28515625" bestFit="1" customWidth="1"/>
    <col min="11" max="11" width="16" bestFit="1" customWidth="1"/>
    <col min="12" max="12" width="15" bestFit="1" customWidth="1"/>
    <col min="13" max="13" width="15.5703125" bestFit="1" customWidth="1"/>
    <col min="14" max="14" width="12.42578125" bestFit="1" customWidth="1"/>
  </cols>
  <sheetData>
    <row r="1" spans="1:14" ht="18.75" x14ac:dyDescent="0.3">
      <c r="A1" s="1"/>
      <c r="B1" s="4"/>
      <c r="C1" s="126"/>
      <c r="D1" s="126"/>
      <c r="E1" s="4"/>
      <c r="F1" s="4"/>
      <c r="G1" s="4"/>
      <c r="H1" s="4"/>
      <c r="I1" s="4"/>
      <c r="J1" s="4"/>
      <c r="K1" s="1"/>
      <c r="L1" s="1"/>
      <c r="M1" s="1"/>
    </row>
    <row r="2" spans="1:14" x14ac:dyDescent="0.25">
      <c r="A2" s="1"/>
      <c r="B2" s="117"/>
      <c r="C2" s="127"/>
      <c r="D2" s="127"/>
      <c r="E2" s="127"/>
      <c r="F2" s="127"/>
      <c r="G2" s="127"/>
      <c r="H2" s="127"/>
      <c r="I2" s="4"/>
      <c r="J2" s="3"/>
      <c r="K2" s="3"/>
      <c r="L2" s="3"/>
      <c r="M2" s="3"/>
    </row>
    <row r="3" spans="1:14" x14ac:dyDescent="0.25">
      <c r="A3" s="1"/>
      <c r="B3" s="117"/>
      <c r="C3" s="2"/>
      <c r="D3" s="3"/>
      <c r="E3" s="3"/>
      <c r="F3" s="3"/>
      <c r="G3" s="3"/>
      <c r="H3" s="3"/>
      <c r="I3" s="4"/>
      <c r="J3" s="2"/>
      <c r="K3" s="3"/>
      <c r="L3" s="3"/>
      <c r="M3" s="3"/>
    </row>
    <row r="4" spans="1:14" s="1" customFormat="1" x14ac:dyDescent="0.25">
      <c r="B4" s="117"/>
      <c r="C4" s="2"/>
      <c r="D4" s="3"/>
      <c r="E4" s="3"/>
      <c r="F4" s="3"/>
      <c r="G4" s="3"/>
      <c r="H4" s="3"/>
      <c r="I4" s="4"/>
      <c r="J4" s="2"/>
      <c r="K4" s="3"/>
      <c r="L4" s="3"/>
      <c r="M4" s="3"/>
    </row>
    <row r="5" spans="1:14" s="1" customFormat="1" ht="26.25" x14ac:dyDescent="0.4">
      <c r="B5" s="117"/>
      <c r="C5" s="133" t="s">
        <v>444</v>
      </c>
      <c r="D5" s="133"/>
      <c r="E5" s="133"/>
      <c r="F5" s="133"/>
      <c r="G5" s="133"/>
      <c r="H5" s="133"/>
      <c r="I5" s="133"/>
      <c r="J5" s="133"/>
      <c r="K5" s="3"/>
      <c r="L5" s="3"/>
      <c r="M5" s="3"/>
    </row>
    <row r="6" spans="1:14" x14ac:dyDescent="0.25">
      <c r="A6" s="1"/>
      <c r="B6" s="117"/>
      <c r="C6" s="134" t="s">
        <v>446</v>
      </c>
      <c r="D6" s="134"/>
      <c r="E6" s="134"/>
      <c r="F6" s="134"/>
      <c r="G6" s="134"/>
      <c r="H6" s="134"/>
      <c r="I6" s="134"/>
      <c r="J6" s="134"/>
      <c r="K6" s="5"/>
      <c r="L6" s="5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</row>
    <row r="8" spans="1:14" ht="15.75" thickBot="1" x14ac:dyDescent="0.3">
      <c r="A8" s="1"/>
      <c r="B8" s="6">
        <v>2020</v>
      </c>
      <c r="C8" s="125" t="s">
        <v>0</v>
      </c>
      <c r="D8" s="125"/>
      <c r="E8" s="1"/>
      <c r="F8" s="128" t="s">
        <v>1</v>
      </c>
      <c r="G8" s="129"/>
      <c r="H8" s="129"/>
      <c r="I8" s="130"/>
      <c r="J8" s="130"/>
      <c r="K8" s="130"/>
      <c r="L8" s="130"/>
      <c r="M8" s="130"/>
    </row>
    <row r="9" spans="1:14" ht="60" x14ac:dyDescent="0.25">
      <c r="A9" s="114" t="s">
        <v>2</v>
      </c>
      <c r="B9" s="115" t="s">
        <v>3</v>
      </c>
      <c r="C9" s="115" t="s">
        <v>4</v>
      </c>
      <c r="D9" s="115" t="s">
        <v>5</v>
      </c>
      <c r="E9" s="115" t="s">
        <v>6</v>
      </c>
      <c r="F9" s="115" t="s">
        <v>7</v>
      </c>
      <c r="G9" s="116" t="s">
        <v>8</v>
      </c>
      <c r="H9" s="115" t="s">
        <v>9</v>
      </c>
      <c r="I9" s="115" t="s">
        <v>10</v>
      </c>
      <c r="J9" s="115" t="s">
        <v>11</v>
      </c>
      <c r="K9" s="115" t="s">
        <v>12</v>
      </c>
      <c r="L9" s="115" t="s">
        <v>13</v>
      </c>
      <c r="M9" s="115" t="s">
        <v>14</v>
      </c>
      <c r="N9" s="115" t="s">
        <v>75</v>
      </c>
    </row>
    <row r="10" spans="1:14" ht="72" x14ac:dyDescent="0.25">
      <c r="A10" s="7">
        <v>1</v>
      </c>
      <c r="B10" s="8" t="s">
        <v>15</v>
      </c>
      <c r="C10" s="74">
        <v>3000000</v>
      </c>
      <c r="D10" s="74">
        <v>110000</v>
      </c>
      <c r="E10" s="74">
        <f>SUM(C10+D10)</f>
        <v>3110000</v>
      </c>
      <c r="F10" s="8" t="s">
        <v>16</v>
      </c>
      <c r="G10" s="7">
        <v>446</v>
      </c>
      <c r="H10" s="8" t="s">
        <v>17</v>
      </c>
      <c r="I10" s="11">
        <v>311000</v>
      </c>
      <c r="J10" s="11">
        <v>0</v>
      </c>
      <c r="K10" s="11">
        <v>0</v>
      </c>
      <c r="L10" s="11">
        <v>0</v>
      </c>
      <c r="M10" s="11">
        <v>0</v>
      </c>
      <c r="N10" s="28" t="s">
        <v>76</v>
      </c>
    </row>
    <row r="11" spans="1:14" ht="60" x14ac:dyDescent="0.25">
      <c r="A11" s="10">
        <v>2</v>
      </c>
      <c r="B11" s="30" t="s">
        <v>33</v>
      </c>
      <c r="C11" s="77">
        <v>5235000</v>
      </c>
      <c r="D11" s="77">
        <v>800000000</v>
      </c>
      <c r="E11" s="60">
        <f>C11+D11</f>
        <v>805235000</v>
      </c>
      <c r="F11" s="10">
        <v>100</v>
      </c>
      <c r="G11" s="27">
        <v>1142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8" t="s">
        <v>76</v>
      </c>
    </row>
    <row r="12" spans="1:14" ht="108" x14ac:dyDescent="0.25">
      <c r="A12" s="10">
        <v>3</v>
      </c>
      <c r="B12" s="30" t="s">
        <v>34</v>
      </c>
      <c r="C12" s="77">
        <v>2000000</v>
      </c>
      <c r="D12" s="60">
        <v>750000</v>
      </c>
      <c r="E12" s="60">
        <f>C12+D12</f>
        <v>2750000</v>
      </c>
      <c r="F12" s="10">
        <v>100</v>
      </c>
      <c r="G12" s="10">
        <v>475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8" t="s">
        <v>76</v>
      </c>
    </row>
    <row r="13" spans="1:14" ht="60" x14ac:dyDescent="0.25">
      <c r="A13" s="10">
        <v>4</v>
      </c>
      <c r="B13" s="30" t="s">
        <v>35</v>
      </c>
      <c r="C13" s="77">
        <v>974376</v>
      </c>
      <c r="D13" s="60">
        <v>350000</v>
      </c>
      <c r="E13" s="60">
        <f t="shared" ref="E13:E50" si="0">D13+C13</f>
        <v>1324376</v>
      </c>
      <c r="F13" s="10">
        <v>70</v>
      </c>
      <c r="G13" s="10" t="s">
        <v>36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8" t="s">
        <v>76</v>
      </c>
    </row>
    <row r="14" spans="1:14" ht="72" x14ac:dyDescent="0.25">
      <c r="A14" s="10">
        <v>5</v>
      </c>
      <c r="B14" s="30" t="s">
        <v>37</v>
      </c>
      <c r="C14" s="77">
        <v>8251245</v>
      </c>
      <c r="D14" s="60">
        <v>380000</v>
      </c>
      <c r="E14" s="60">
        <f t="shared" si="0"/>
        <v>8631245</v>
      </c>
      <c r="F14" s="10">
        <v>34</v>
      </c>
      <c r="G14" s="10" t="s">
        <v>38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8" t="s">
        <v>76</v>
      </c>
    </row>
    <row r="15" spans="1:14" ht="48" x14ac:dyDescent="0.25">
      <c r="A15" s="7">
        <v>6</v>
      </c>
      <c r="B15" s="30" t="s">
        <v>39</v>
      </c>
      <c r="C15" s="60">
        <v>41000000</v>
      </c>
      <c r="D15" s="60">
        <v>22000000</v>
      </c>
      <c r="E15" s="60">
        <f t="shared" si="0"/>
        <v>63000000</v>
      </c>
      <c r="F15" s="28">
        <v>24</v>
      </c>
      <c r="G15" s="28">
        <v>1090.5</v>
      </c>
      <c r="H15" s="28">
        <v>15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8" t="s">
        <v>77</v>
      </c>
    </row>
    <row r="16" spans="1:14" ht="24" x14ac:dyDescent="0.25">
      <c r="A16" s="10">
        <v>7</v>
      </c>
      <c r="B16" s="30" t="s">
        <v>40</v>
      </c>
      <c r="C16" s="60">
        <v>18000000</v>
      </c>
      <c r="D16" s="60">
        <v>5000000</v>
      </c>
      <c r="E16" s="60">
        <f t="shared" si="0"/>
        <v>23000000</v>
      </c>
      <c r="F16" s="28">
        <v>13</v>
      </c>
      <c r="G16" s="28">
        <v>2230</v>
      </c>
      <c r="H16" s="28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8" t="s">
        <v>77</v>
      </c>
    </row>
    <row r="17" spans="1:14" ht="24" x14ac:dyDescent="0.25">
      <c r="A17" s="10">
        <v>8</v>
      </c>
      <c r="B17" s="30" t="s">
        <v>41</v>
      </c>
      <c r="C17" s="60">
        <v>18000000</v>
      </c>
      <c r="D17" s="60">
        <v>7700000</v>
      </c>
      <c r="E17" s="60">
        <f t="shared" si="0"/>
        <v>25700000</v>
      </c>
      <c r="F17" s="28">
        <v>42</v>
      </c>
      <c r="G17" s="28">
        <v>1701</v>
      </c>
      <c r="H17" s="28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28" t="s">
        <v>77</v>
      </c>
    </row>
    <row r="18" spans="1:14" ht="36" x14ac:dyDescent="0.25">
      <c r="A18" s="10">
        <v>9</v>
      </c>
      <c r="B18" s="30" t="s">
        <v>42</v>
      </c>
      <c r="C18" s="60">
        <v>30000000</v>
      </c>
      <c r="D18" s="60">
        <v>25000000</v>
      </c>
      <c r="E18" s="60">
        <f t="shared" si="0"/>
        <v>55000000</v>
      </c>
      <c r="F18" s="28">
        <v>43</v>
      </c>
      <c r="G18" s="28">
        <v>5296</v>
      </c>
      <c r="H18" s="28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28" t="s">
        <v>77</v>
      </c>
    </row>
    <row r="19" spans="1:14" ht="36" x14ac:dyDescent="0.25">
      <c r="A19" s="10">
        <v>10</v>
      </c>
      <c r="B19" s="30" t="s">
        <v>43</v>
      </c>
      <c r="C19" s="60">
        <v>22000000</v>
      </c>
      <c r="D19" s="60">
        <v>9000000</v>
      </c>
      <c r="E19" s="60">
        <f t="shared" si="0"/>
        <v>31000000</v>
      </c>
      <c r="F19" s="28">
        <v>22</v>
      </c>
      <c r="G19" s="28">
        <v>4770</v>
      </c>
      <c r="H19" s="28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28" t="s">
        <v>77</v>
      </c>
    </row>
    <row r="20" spans="1:14" ht="36" x14ac:dyDescent="0.25">
      <c r="A20" s="7">
        <v>11</v>
      </c>
      <c r="B20" s="30" t="s">
        <v>44</v>
      </c>
      <c r="C20" s="60">
        <v>190000000</v>
      </c>
      <c r="D20" s="60">
        <v>55000000</v>
      </c>
      <c r="E20" s="60">
        <f t="shared" si="0"/>
        <v>245000000</v>
      </c>
      <c r="F20" s="28">
        <v>42</v>
      </c>
      <c r="G20" s="28">
        <v>28942</v>
      </c>
      <c r="H20" s="28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8" t="s">
        <v>77</v>
      </c>
    </row>
    <row r="21" spans="1:14" ht="24" x14ac:dyDescent="0.25">
      <c r="A21" s="10">
        <v>12</v>
      </c>
      <c r="B21" s="30" t="s">
        <v>45</v>
      </c>
      <c r="C21" s="60">
        <v>200000000</v>
      </c>
      <c r="D21" s="60">
        <v>45000000</v>
      </c>
      <c r="E21" s="60">
        <f t="shared" si="0"/>
        <v>245000000</v>
      </c>
      <c r="F21" s="28">
        <v>10</v>
      </c>
      <c r="G21" s="28">
        <v>45000</v>
      </c>
      <c r="H21" s="28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8" t="s">
        <v>77</v>
      </c>
    </row>
    <row r="22" spans="1:14" ht="24" x14ac:dyDescent="0.25">
      <c r="A22" s="10">
        <v>13</v>
      </c>
      <c r="B22" s="30" t="s">
        <v>46</v>
      </c>
      <c r="C22" s="60">
        <v>3500000</v>
      </c>
      <c r="D22" s="60">
        <v>1000000</v>
      </c>
      <c r="E22" s="60">
        <f t="shared" si="0"/>
        <v>4500000</v>
      </c>
      <c r="F22" s="28">
        <v>1</v>
      </c>
      <c r="G22" s="28">
        <v>700</v>
      </c>
      <c r="H22" s="28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8" t="s">
        <v>77</v>
      </c>
    </row>
    <row r="23" spans="1:14" ht="24" x14ac:dyDescent="0.25">
      <c r="A23" s="10">
        <v>14</v>
      </c>
      <c r="B23" s="30" t="s">
        <v>47</v>
      </c>
      <c r="C23" s="60">
        <v>20000000</v>
      </c>
      <c r="D23" s="60">
        <v>8000000</v>
      </c>
      <c r="E23" s="60">
        <f t="shared" si="0"/>
        <v>28000000</v>
      </c>
      <c r="F23" s="28">
        <v>42</v>
      </c>
      <c r="G23" s="28">
        <v>5080</v>
      </c>
      <c r="H23" s="28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8" t="s">
        <v>77</v>
      </c>
    </row>
    <row r="24" spans="1:14" ht="36" x14ac:dyDescent="0.25">
      <c r="A24" s="7">
        <v>15</v>
      </c>
      <c r="B24" s="30" t="s">
        <v>48</v>
      </c>
      <c r="C24" s="60">
        <v>25000000</v>
      </c>
      <c r="D24" s="60">
        <v>8000000</v>
      </c>
      <c r="E24" s="60">
        <f t="shared" si="0"/>
        <v>33000000</v>
      </c>
      <c r="F24" s="28">
        <v>12</v>
      </c>
      <c r="G24" s="28">
        <v>2051</v>
      </c>
      <c r="H24" s="28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8" t="s">
        <v>77</v>
      </c>
    </row>
    <row r="25" spans="1:14" ht="36" x14ac:dyDescent="0.25">
      <c r="A25" s="10">
        <v>16</v>
      </c>
      <c r="B25" s="30" t="s">
        <v>49</v>
      </c>
      <c r="C25" s="60">
        <v>18000000</v>
      </c>
      <c r="D25" s="60">
        <v>11000000</v>
      </c>
      <c r="E25" s="60">
        <f t="shared" si="0"/>
        <v>29000000</v>
      </c>
      <c r="F25" s="28">
        <v>18</v>
      </c>
      <c r="G25" s="28">
        <v>4100</v>
      </c>
      <c r="H25" s="28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8" t="s">
        <v>77</v>
      </c>
    </row>
    <row r="26" spans="1:14" ht="36" x14ac:dyDescent="0.25">
      <c r="A26" s="7">
        <v>17</v>
      </c>
      <c r="B26" s="30" t="s">
        <v>50</v>
      </c>
      <c r="C26" s="60">
        <v>150000000</v>
      </c>
      <c r="D26" s="60">
        <v>50000000</v>
      </c>
      <c r="E26" s="60">
        <f t="shared" si="0"/>
        <v>200000000</v>
      </c>
      <c r="F26" s="28">
        <v>18</v>
      </c>
      <c r="G26" s="28">
        <v>7780</v>
      </c>
      <c r="H26" s="28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8" t="s">
        <v>77</v>
      </c>
    </row>
    <row r="27" spans="1:14" ht="36" x14ac:dyDescent="0.25">
      <c r="A27" s="10">
        <v>18</v>
      </c>
      <c r="B27" s="30" t="s">
        <v>51</v>
      </c>
      <c r="C27" s="60">
        <v>25000000</v>
      </c>
      <c r="D27" s="60">
        <v>9000000</v>
      </c>
      <c r="E27" s="60">
        <f t="shared" si="0"/>
        <v>34000000</v>
      </c>
      <c r="F27" s="28">
        <v>12</v>
      </c>
      <c r="G27" s="28">
        <v>2051</v>
      </c>
      <c r="H27" s="28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8" t="s">
        <v>77</v>
      </c>
    </row>
    <row r="28" spans="1:14" ht="24" x14ac:dyDescent="0.25">
      <c r="A28" s="7">
        <v>19</v>
      </c>
      <c r="B28" s="30" t="s">
        <v>52</v>
      </c>
      <c r="C28" s="60">
        <v>30000000</v>
      </c>
      <c r="D28" s="60">
        <v>10000000</v>
      </c>
      <c r="E28" s="60">
        <f t="shared" si="0"/>
        <v>40000000</v>
      </c>
      <c r="F28" s="28">
        <v>42</v>
      </c>
      <c r="G28" s="28">
        <v>5448</v>
      </c>
      <c r="H28" s="28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8" t="s">
        <v>77</v>
      </c>
    </row>
    <row r="29" spans="1:14" x14ac:dyDescent="0.25">
      <c r="A29" s="10">
        <v>20</v>
      </c>
      <c r="B29" s="30" t="s">
        <v>53</v>
      </c>
      <c r="C29" s="60">
        <v>18000000</v>
      </c>
      <c r="D29" s="60">
        <v>3000000</v>
      </c>
      <c r="E29" s="60">
        <f t="shared" si="0"/>
        <v>21000000</v>
      </c>
      <c r="F29" s="28">
        <v>54</v>
      </c>
      <c r="G29" s="28">
        <v>1549</v>
      </c>
      <c r="H29" s="28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8" t="s">
        <v>77</v>
      </c>
    </row>
    <row r="30" spans="1:14" ht="36" x14ac:dyDescent="0.25">
      <c r="A30" s="7">
        <v>21</v>
      </c>
      <c r="B30" s="30" t="s">
        <v>54</v>
      </c>
      <c r="C30" s="60">
        <v>16500000</v>
      </c>
      <c r="D30" s="60">
        <v>8380000</v>
      </c>
      <c r="E30" s="60">
        <f t="shared" si="0"/>
        <v>24880000</v>
      </c>
      <c r="F30" s="28">
        <v>31</v>
      </c>
      <c r="G30" s="28">
        <v>8500</v>
      </c>
      <c r="H30" s="28">
        <v>9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8" t="s">
        <v>77</v>
      </c>
    </row>
    <row r="31" spans="1:14" ht="48" x14ac:dyDescent="0.25">
      <c r="A31" s="10">
        <v>22</v>
      </c>
      <c r="B31" s="30" t="s">
        <v>55</v>
      </c>
      <c r="C31" s="60">
        <v>6700000</v>
      </c>
      <c r="D31" s="60">
        <v>4270000</v>
      </c>
      <c r="E31" s="60">
        <f t="shared" si="0"/>
        <v>10970000</v>
      </c>
      <c r="F31" s="28">
        <v>21</v>
      </c>
      <c r="G31" s="28">
        <v>19142.54</v>
      </c>
      <c r="H31" s="28">
        <v>15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8" t="s">
        <v>77</v>
      </c>
    </row>
    <row r="32" spans="1:14" ht="36" x14ac:dyDescent="0.25">
      <c r="A32" s="7">
        <v>23</v>
      </c>
      <c r="B32" s="30" t="s">
        <v>56</v>
      </c>
      <c r="C32" s="60">
        <v>5500000</v>
      </c>
      <c r="D32" s="60">
        <v>310000</v>
      </c>
      <c r="E32" s="60">
        <f t="shared" si="0"/>
        <v>5810000</v>
      </c>
      <c r="F32" s="28">
        <v>16</v>
      </c>
      <c r="G32" s="28">
        <v>2648</v>
      </c>
      <c r="H32" s="28">
        <v>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8" t="s">
        <v>77</v>
      </c>
    </row>
    <row r="33" spans="1:14" ht="48" x14ac:dyDescent="0.25">
      <c r="A33" s="10">
        <v>24</v>
      </c>
      <c r="B33" s="30" t="s">
        <v>57</v>
      </c>
      <c r="C33" s="60">
        <v>18570000</v>
      </c>
      <c r="D33" s="60">
        <v>6895000</v>
      </c>
      <c r="E33" s="60">
        <f t="shared" si="0"/>
        <v>25465000</v>
      </c>
      <c r="F33" s="28">
        <v>40</v>
      </c>
      <c r="G33" s="28">
        <v>18966</v>
      </c>
      <c r="H33" s="28">
        <v>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8" t="s">
        <v>77</v>
      </c>
    </row>
    <row r="34" spans="1:14" ht="36" x14ac:dyDescent="0.25">
      <c r="A34" s="10">
        <v>25</v>
      </c>
      <c r="B34" s="30" t="s">
        <v>58</v>
      </c>
      <c r="C34" s="60">
        <v>2590000</v>
      </c>
      <c r="D34" s="60">
        <v>355000</v>
      </c>
      <c r="E34" s="60">
        <f t="shared" si="0"/>
        <v>2945000</v>
      </c>
      <c r="F34" s="28">
        <v>35</v>
      </c>
      <c r="G34" s="28">
        <v>1162</v>
      </c>
      <c r="H34" s="28">
        <v>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8" t="s">
        <v>77</v>
      </c>
    </row>
    <row r="35" spans="1:14" ht="48" x14ac:dyDescent="0.25">
      <c r="A35" s="7">
        <v>26</v>
      </c>
      <c r="B35" s="30" t="s">
        <v>59</v>
      </c>
      <c r="C35" s="60">
        <v>1170000</v>
      </c>
      <c r="D35" s="60">
        <v>255000</v>
      </c>
      <c r="E35" s="60">
        <f t="shared" si="0"/>
        <v>1425000</v>
      </c>
      <c r="F35" s="28">
        <v>18</v>
      </c>
      <c r="G35" s="28">
        <v>270</v>
      </c>
      <c r="H35" s="28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8" t="s">
        <v>77</v>
      </c>
    </row>
    <row r="36" spans="1:14" ht="48" x14ac:dyDescent="0.25">
      <c r="A36" s="10">
        <v>27</v>
      </c>
      <c r="B36" s="30" t="s">
        <v>60</v>
      </c>
      <c r="C36" s="60">
        <v>6650000</v>
      </c>
      <c r="D36" s="60">
        <v>1380000</v>
      </c>
      <c r="E36" s="60">
        <f t="shared" si="0"/>
        <v>8030000</v>
      </c>
      <c r="F36" s="28">
        <v>8</v>
      </c>
      <c r="G36" s="28">
        <v>18500</v>
      </c>
      <c r="H36" s="28">
        <v>9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8" t="s">
        <v>77</v>
      </c>
    </row>
    <row r="37" spans="1:14" ht="24" x14ac:dyDescent="0.25">
      <c r="A37" s="10">
        <v>28</v>
      </c>
      <c r="B37" s="30" t="s">
        <v>61</v>
      </c>
      <c r="C37" s="60">
        <v>1500000</v>
      </c>
      <c r="D37" s="60">
        <v>147500</v>
      </c>
      <c r="E37" s="60">
        <f t="shared" si="0"/>
        <v>1647500</v>
      </c>
      <c r="F37" s="28">
        <v>20</v>
      </c>
      <c r="G37" s="28">
        <v>100</v>
      </c>
      <c r="H37" s="28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8" t="s">
        <v>77</v>
      </c>
    </row>
    <row r="38" spans="1:14" ht="24" x14ac:dyDescent="0.25">
      <c r="A38" s="7">
        <v>29</v>
      </c>
      <c r="B38" s="30" t="s">
        <v>62</v>
      </c>
      <c r="C38" s="60">
        <v>1000000</v>
      </c>
      <c r="D38" s="60">
        <v>147500</v>
      </c>
      <c r="E38" s="60">
        <f t="shared" si="0"/>
        <v>1147500</v>
      </c>
      <c r="F38" s="28">
        <v>25</v>
      </c>
      <c r="G38" s="28">
        <v>194.12</v>
      </c>
      <c r="H38" s="28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 t="s">
        <v>77</v>
      </c>
    </row>
    <row r="39" spans="1:14" ht="24" x14ac:dyDescent="0.25">
      <c r="A39" s="10">
        <v>30</v>
      </c>
      <c r="B39" s="30" t="s">
        <v>63</v>
      </c>
      <c r="C39" s="60">
        <v>1000000</v>
      </c>
      <c r="D39" s="60">
        <v>147500</v>
      </c>
      <c r="E39" s="60">
        <f t="shared" si="0"/>
        <v>1147500</v>
      </c>
      <c r="F39" s="28">
        <v>20</v>
      </c>
      <c r="G39" s="28">
        <v>250</v>
      </c>
      <c r="H39" s="28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8" t="s">
        <v>77</v>
      </c>
    </row>
    <row r="40" spans="1:14" ht="36" x14ac:dyDescent="0.25">
      <c r="A40" s="10">
        <v>31</v>
      </c>
      <c r="B40" s="30" t="s">
        <v>64</v>
      </c>
      <c r="C40" s="60">
        <v>1000000</v>
      </c>
      <c r="D40" s="60">
        <v>147500</v>
      </c>
      <c r="E40" s="60">
        <f t="shared" si="0"/>
        <v>1147500</v>
      </c>
      <c r="F40" s="28">
        <v>20</v>
      </c>
      <c r="G40" s="28">
        <v>250</v>
      </c>
      <c r="H40" s="28">
        <v>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8" t="s">
        <v>77</v>
      </c>
    </row>
    <row r="41" spans="1:14" ht="36" x14ac:dyDescent="0.25">
      <c r="A41" s="10">
        <v>32</v>
      </c>
      <c r="B41" s="30" t="s">
        <v>65</v>
      </c>
      <c r="C41" s="60">
        <v>25000000</v>
      </c>
      <c r="D41" s="60">
        <v>7000000</v>
      </c>
      <c r="E41" s="60">
        <f t="shared" si="0"/>
        <v>32000000</v>
      </c>
      <c r="F41" s="28">
        <v>14</v>
      </c>
      <c r="G41" s="28">
        <v>8500</v>
      </c>
      <c r="H41" s="28">
        <v>52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8" t="s">
        <v>77</v>
      </c>
    </row>
    <row r="42" spans="1:14" ht="36" x14ac:dyDescent="0.25">
      <c r="A42" s="10">
        <v>33</v>
      </c>
      <c r="B42" s="30" t="s">
        <v>66</v>
      </c>
      <c r="C42" s="60">
        <v>15000000</v>
      </c>
      <c r="D42" s="60">
        <v>649000</v>
      </c>
      <c r="E42" s="60">
        <f t="shared" si="0"/>
        <v>15649000</v>
      </c>
      <c r="F42" s="28">
        <v>3</v>
      </c>
      <c r="G42" s="28">
        <v>815</v>
      </c>
      <c r="H42" s="28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28" t="s">
        <v>77</v>
      </c>
    </row>
    <row r="43" spans="1:14" ht="24" x14ac:dyDescent="0.25">
      <c r="A43" s="7">
        <v>34</v>
      </c>
      <c r="B43" s="30" t="s">
        <v>67</v>
      </c>
      <c r="C43" s="60">
        <v>12000000</v>
      </c>
      <c r="D43" s="60">
        <v>1113000</v>
      </c>
      <c r="E43" s="60">
        <f t="shared" si="0"/>
        <v>13113000</v>
      </c>
      <c r="F43" s="28">
        <v>6</v>
      </c>
      <c r="G43" s="28">
        <v>200</v>
      </c>
      <c r="H43" s="28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8" t="s">
        <v>77</v>
      </c>
    </row>
    <row r="44" spans="1:14" ht="36" x14ac:dyDescent="0.25">
      <c r="A44" s="10">
        <v>35</v>
      </c>
      <c r="B44" s="8" t="s">
        <v>68</v>
      </c>
      <c r="C44" s="60">
        <v>15000000</v>
      </c>
      <c r="D44" s="60">
        <v>565000</v>
      </c>
      <c r="E44" s="60">
        <f t="shared" si="0"/>
        <v>15565000</v>
      </c>
      <c r="F44" s="28">
        <v>3</v>
      </c>
      <c r="G44" s="28">
        <v>815</v>
      </c>
      <c r="H44" s="28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8" t="s">
        <v>77</v>
      </c>
    </row>
    <row r="45" spans="1:14" ht="24" x14ac:dyDescent="0.25">
      <c r="A45" s="10">
        <v>36</v>
      </c>
      <c r="B45" s="31" t="s">
        <v>69</v>
      </c>
      <c r="C45" s="78">
        <v>13600000</v>
      </c>
      <c r="D45" s="78">
        <v>74600000</v>
      </c>
      <c r="E45" s="60">
        <f t="shared" si="0"/>
        <v>88200000</v>
      </c>
      <c r="F45" s="28">
        <v>17</v>
      </c>
      <c r="G45" s="28">
        <v>923</v>
      </c>
      <c r="H45" s="28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8" t="s">
        <v>77</v>
      </c>
    </row>
    <row r="46" spans="1:14" ht="24" x14ac:dyDescent="0.25">
      <c r="A46" s="10">
        <v>37</v>
      </c>
      <c r="B46" s="31" t="s">
        <v>70</v>
      </c>
      <c r="C46" s="78">
        <v>10350000</v>
      </c>
      <c r="D46" s="78">
        <v>9817500</v>
      </c>
      <c r="E46" s="60">
        <f t="shared" si="0"/>
        <v>20167500</v>
      </c>
      <c r="F46" s="28">
        <v>14</v>
      </c>
      <c r="G46" s="28">
        <v>260</v>
      </c>
      <c r="H46" s="28">
        <v>21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28" t="s">
        <v>77</v>
      </c>
    </row>
    <row r="47" spans="1:14" ht="24" x14ac:dyDescent="0.25">
      <c r="A47" s="10">
        <v>38</v>
      </c>
      <c r="B47" s="31" t="s">
        <v>71</v>
      </c>
      <c r="C47" s="60">
        <v>7791000</v>
      </c>
      <c r="D47" s="60">
        <v>10017000</v>
      </c>
      <c r="E47" s="60">
        <f t="shared" si="0"/>
        <v>17808000</v>
      </c>
      <c r="F47" s="28">
        <v>14</v>
      </c>
      <c r="G47" s="28">
        <v>260</v>
      </c>
      <c r="H47" s="28">
        <v>9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8" t="s">
        <v>77</v>
      </c>
    </row>
    <row r="48" spans="1:14" x14ac:dyDescent="0.25">
      <c r="A48" s="7">
        <v>39</v>
      </c>
      <c r="B48" s="31" t="s">
        <v>72</v>
      </c>
      <c r="C48" s="60">
        <v>2000000</v>
      </c>
      <c r="D48" s="60">
        <v>6120000</v>
      </c>
      <c r="E48" s="60">
        <f t="shared" si="0"/>
        <v>8120000</v>
      </c>
      <c r="F48" s="28">
        <v>14</v>
      </c>
      <c r="G48" s="28">
        <v>0</v>
      </c>
      <c r="H48" s="28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8" t="s">
        <v>77</v>
      </c>
    </row>
    <row r="49" spans="1:14" x14ac:dyDescent="0.25">
      <c r="A49" s="10">
        <v>40</v>
      </c>
      <c r="B49" s="31" t="s">
        <v>73</v>
      </c>
      <c r="C49" s="60">
        <v>320000000</v>
      </c>
      <c r="D49" s="60">
        <v>100000000</v>
      </c>
      <c r="E49" s="60">
        <f t="shared" si="0"/>
        <v>420000000</v>
      </c>
      <c r="F49" s="28">
        <v>1</v>
      </c>
      <c r="G49" s="28">
        <v>5872.26</v>
      </c>
      <c r="H49" s="28">
        <v>213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8" t="s">
        <v>77</v>
      </c>
    </row>
    <row r="50" spans="1:14" ht="48" x14ac:dyDescent="0.25">
      <c r="A50" s="7">
        <v>41</v>
      </c>
      <c r="B50" s="20" t="s">
        <v>74</v>
      </c>
      <c r="C50" s="60">
        <v>25000000</v>
      </c>
      <c r="D50" s="60">
        <v>50000</v>
      </c>
      <c r="E50" s="60">
        <f t="shared" si="0"/>
        <v>25050000</v>
      </c>
      <c r="F50" s="28">
        <v>31</v>
      </c>
      <c r="G50" s="28">
        <v>0</v>
      </c>
      <c r="H50" s="28">
        <v>5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28" t="s">
        <v>77</v>
      </c>
    </row>
    <row r="51" spans="1:14" ht="36" x14ac:dyDescent="0.25">
      <c r="A51" s="10">
        <v>42</v>
      </c>
      <c r="B51" s="22" t="s">
        <v>160</v>
      </c>
      <c r="C51" s="79">
        <v>50000000</v>
      </c>
      <c r="D51" s="75">
        <v>12408717.449999999</v>
      </c>
      <c r="E51" s="75">
        <f>C51+D51</f>
        <v>62408717.450000003</v>
      </c>
      <c r="F51" s="22">
        <v>44</v>
      </c>
      <c r="G51" s="23" t="s">
        <v>79</v>
      </c>
      <c r="H51" s="22">
        <v>24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8" t="s">
        <v>88</v>
      </c>
    </row>
    <row r="52" spans="1:14" ht="36" x14ac:dyDescent="0.25">
      <c r="A52" s="10">
        <v>43</v>
      </c>
      <c r="B52" s="22" t="s">
        <v>161</v>
      </c>
      <c r="C52" s="79">
        <v>810000</v>
      </c>
      <c r="D52" s="75">
        <v>269346.32</v>
      </c>
      <c r="E52" s="75">
        <f>D52+C52</f>
        <v>1079346.32</v>
      </c>
      <c r="F52" s="22">
        <v>18</v>
      </c>
      <c r="G52" s="22" t="s">
        <v>80</v>
      </c>
      <c r="H52" s="22">
        <v>10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8" t="s">
        <v>88</v>
      </c>
    </row>
    <row r="53" spans="1:14" ht="24" x14ac:dyDescent="0.25">
      <c r="A53" s="7">
        <v>44</v>
      </c>
      <c r="B53" s="22" t="s">
        <v>162</v>
      </c>
      <c r="C53" s="79">
        <v>13500000</v>
      </c>
      <c r="D53" s="75">
        <v>3703881.68</v>
      </c>
      <c r="E53" s="57">
        <f>C53+D53</f>
        <v>17203881.68</v>
      </c>
      <c r="F53" s="22">
        <v>24</v>
      </c>
      <c r="G53" s="22" t="s">
        <v>81</v>
      </c>
      <c r="H53" s="22" t="s">
        <v>82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28" t="s">
        <v>88</v>
      </c>
    </row>
    <row r="54" spans="1:14" ht="36" x14ac:dyDescent="0.25">
      <c r="A54" s="10">
        <v>45</v>
      </c>
      <c r="B54" s="22" t="s">
        <v>163</v>
      </c>
      <c r="C54" s="57"/>
      <c r="D54" s="75">
        <v>113317.42</v>
      </c>
      <c r="E54" s="75">
        <f>D54+C54</f>
        <v>113317.42</v>
      </c>
      <c r="F54" s="22">
        <v>27</v>
      </c>
      <c r="G54" s="22" t="s">
        <v>83</v>
      </c>
      <c r="H54" s="22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28" t="s">
        <v>88</v>
      </c>
    </row>
    <row r="55" spans="1:14" ht="36" x14ac:dyDescent="0.25">
      <c r="A55" s="10">
        <v>46</v>
      </c>
      <c r="B55" s="22" t="s">
        <v>164</v>
      </c>
      <c r="C55" s="57"/>
      <c r="D55" s="75">
        <v>126566.81</v>
      </c>
      <c r="E55" s="75">
        <f>D55</f>
        <v>126566.81</v>
      </c>
      <c r="F55" s="22">
        <v>41</v>
      </c>
      <c r="G55" s="22" t="s">
        <v>84</v>
      </c>
      <c r="H55" s="22" t="s">
        <v>82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28" t="s">
        <v>88</v>
      </c>
    </row>
    <row r="56" spans="1:14" ht="24" x14ac:dyDescent="0.25">
      <c r="A56" s="10">
        <v>47</v>
      </c>
      <c r="B56" s="24" t="s">
        <v>165</v>
      </c>
      <c r="C56" s="57"/>
      <c r="D56" s="76">
        <v>67044.820000000007</v>
      </c>
      <c r="E56" s="76">
        <f>D56</f>
        <v>67044.820000000007</v>
      </c>
      <c r="F56" s="22">
        <v>26</v>
      </c>
      <c r="G56" s="22" t="s">
        <v>85</v>
      </c>
      <c r="H56" s="22">
        <v>6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28" t="s">
        <v>88</v>
      </c>
    </row>
    <row r="57" spans="1:14" ht="36" x14ac:dyDescent="0.25">
      <c r="A57" s="7">
        <v>48</v>
      </c>
      <c r="B57" s="22" t="s">
        <v>166</v>
      </c>
      <c r="C57" s="57"/>
      <c r="D57" s="76">
        <v>43584.800000000003</v>
      </c>
      <c r="E57" s="76">
        <f>D57</f>
        <v>43584.800000000003</v>
      </c>
      <c r="F57" s="22">
        <v>50</v>
      </c>
      <c r="G57" s="22" t="s">
        <v>86</v>
      </c>
      <c r="H57" s="22" t="s">
        <v>82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28" t="s">
        <v>88</v>
      </c>
    </row>
    <row r="58" spans="1:14" ht="36" x14ac:dyDescent="0.25">
      <c r="A58" s="10">
        <v>49</v>
      </c>
      <c r="B58" s="26" t="s">
        <v>167</v>
      </c>
      <c r="C58" s="80">
        <v>0</v>
      </c>
      <c r="D58" s="76">
        <v>42058.84</v>
      </c>
      <c r="E58" s="76">
        <f>D58</f>
        <v>42058.84</v>
      </c>
      <c r="F58" s="26">
        <v>8</v>
      </c>
      <c r="G58" s="26" t="s">
        <v>87</v>
      </c>
      <c r="H58" s="26">
        <v>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28" t="s">
        <v>88</v>
      </c>
    </row>
    <row r="59" spans="1:14" ht="48" x14ac:dyDescent="0.25">
      <c r="A59" s="10">
        <v>50</v>
      </c>
      <c r="B59" s="8" t="s">
        <v>120</v>
      </c>
      <c r="C59" s="74">
        <f>1622868</f>
        <v>1622868</v>
      </c>
      <c r="D59" s="74">
        <f>1008958.47</f>
        <v>1008958.47</v>
      </c>
      <c r="E59" s="74">
        <f t="shared" ref="E59:E83" si="1">D59+C59</f>
        <v>2631826.4699999997</v>
      </c>
      <c r="F59" s="12">
        <v>75</v>
      </c>
      <c r="G59" s="8">
        <v>170</v>
      </c>
      <c r="H59" s="8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28" t="s">
        <v>122</v>
      </c>
    </row>
    <row r="60" spans="1:14" ht="60" x14ac:dyDescent="0.25">
      <c r="A60" s="10">
        <v>51</v>
      </c>
      <c r="B60" s="13" t="s">
        <v>121</v>
      </c>
      <c r="C60" s="77">
        <f>19474416</f>
        <v>19474416</v>
      </c>
      <c r="D60" s="77">
        <f>1868853.3</f>
        <v>1868853.3</v>
      </c>
      <c r="E60" s="77">
        <f t="shared" si="1"/>
        <v>21343269.300000001</v>
      </c>
      <c r="F60" s="15">
        <v>69</v>
      </c>
      <c r="G60" s="16">
        <v>950</v>
      </c>
      <c r="H60" s="16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28" t="s">
        <v>122</v>
      </c>
    </row>
    <row r="61" spans="1:14" ht="48" x14ac:dyDescent="0.25">
      <c r="A61" s="10">
        <v>52</v>
      </c>
      <c r="B61" s="8" t="s">
        <v>125</v>
      </c>
      <c r="C61" s="77">
        <v>34758597.899999999</v>
      </c>
      <c r="D61" s="60">
        <v>3650721.02</v>
      </c>
      <c r="E61" s="74">
        <f t="shared" si="1"/>
        <v>38409318.920000002</v>
      </c>
      <c r="F61" s="8">
        <v>109</v>
      </c>
      <c r="G61" s="8">
        <v>4548</v>
      </c>
      <c r="H61" s="8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28" t="s">
        <v>129</v>
      </c>
    </row>
    <row r="62" spans="1:14" ht="36" x14ac:dyDescent="0.25">
      <c r="A62" s="7">
        <v>53</v>
      </c>
      <c r="B62" s="13" t="s">
        <v>126</v>
      </c>
      <c r="C62" s="77">
        <v>25655834.699999999</v>
      </c>
      <c r="D62" s="60">
        <v>8544076.0399999991</v>
      </c>
      <c r="E62" s="77">
        <f t="shared" si="1"/>
        <v>34199910.739999995</v>
      </c>
      <c r="F62" s="16">
        <v>63</v>
      </c>
      <c r="G62" s="16">
        <v>2000</v>
      </c>
      <c r="H62" s="16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28" t="s">
        <v>129</v>
      </c>
    </row>
    <row r="63" spans="1:14" ht="36" x14ac:dyDescent="0.25">
      <c r="A63" s="10">
        <v>54</v>
      </c>
      <c r="B63" s="13" t="s">
        <v>127</v>
      </c>
      <c r="C63" s="77">
        <v>3560569.36</v>
      </c>
      <c r="D63" s="60">
        <v>1183582.8899999999</v>
      </c>
      <c r="E63" s="77">
        <f t="shared" si="1"/>
        <v>4744152.25</v>
      </c>
      <c r="F63" s="16">
        <v>39</v>
      </c>
      <c r="G63" s="16">
        <v>1500</v>
      </c>
      <c r="H63" s="16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8" t="s">
        <v>129</v>
      </c>
    </row>
    <row r="64" spans="1:14" ht="24" x14ac:dyDescent="0.25">
      <c r="A64" s="10">
        <v>55</v>
      </c>
      <c r="B64" s="13" t="s">
        <v>128</v>
      </c>
      <c r="C64" s="77">
        <v>3252554.4</v>
      </c>
      <c r="D64" s="60">
        <v>1933958.98</v>
      </c>
      <c r="E64" s="77">
        <f t="shared" si="1"/>
        <v>5186513.38</v>
      </c>
      <c r="F64" s="16">
        <v>243</v>
      </c>
      <c r="G64" s="16">
        <v>650</v>
      </c>
      <c r="H64" s="16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28" t="s">
        <v>129</v>
      </c>
    </row>
    <row r="65" spans="1:14" ht="48" x14ac:dyDescent="0.25">
      <c r="A65" s="7">
        <v>56</v>
      </c>
      <c r="B65" s="34" t="s">
        <v>168</v>
      </c>
      <c r="C65" s="81">
        <v>62500</v>
      </c>
      <c r="D65" s="81">
        <v>649729.52</v>
      </c>
      <c r="E65" s="77">
        <f t="shared" si="1"/>
        <v>712229.52</v>
      </c>
      <c r="F65" s="131">
        <v>18</v>
      </c>
      <c r="G65" s="132">
        <v>572</v>
      </c>
      <c r="H65" s="132">
        <v>16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28" t="s">
        <v>137</v>
      </c>
    </row>
    <row r="66" spans="1:14" ht="60" x14ac:dyDescent="0.25">
      <c r="A66" s="10">
        <v>57</v>
      </c>
      <c r="B66" s="34" t="s">
        <v>169</v>
      </c>
      <c r="C66" s="81">
        <v>62500</v>
      </c>
      <c r="D66" s="81">
        <v>649729.52</v>
      </c>
      <c r="E66" s="77">
        <f t="shared" si="1"/>
        <v>712229.52</v>
      </c>
      <c r="F66" s="131">
        <v>48</v>
      </c>
      <c r="G66" s="132">
        <v>215</v>
      </c>
      <c r="H66" s="132">
        <v>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28" t="s">
        <v>137</v>
      </c>
    </row>
    <row r="67" spans="1:14" ht="60" x14ac:dyDescent="0.25">
      <c r="A67" s="10">
        <v>58</v>
      </c>
      <c r="B67" s="30" t="s">
        <v>170</v>
      </c>
      <c r="C67" s="81">
        <v>62500</v>
      </c>
      <c r="D67" s="81">
        <v>649729.52</v>
      </c>
      <c r="E67" s="77">
        <f t="shared" si="1"/>
        <v>712229.52</v>
      </c>
      <c r="F67" s="131">
        <v>18</v>
      </c>
      <c r="G67" s="132">
        <v>48</v>
      </c>
      <c r="H67" s="132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28" t="s">
        <v>137</v>
      </c>
    </row>
    <row r="68" spans="1:14" ht="48" x14ac:dyDescent="0.25">
      <c r="A68" s="7">
        <v>59</v>
      </c>
      <c r="B68" s="30" t="s">
        <v>171</v>
      </c>
      <c r="C68" s="77">
        <v>62500</v>
      </c>
      <c r="D68" s="81">
        <v>649729.52</v>
      </c>
      <c r="E68" s="77">
        <f t="shared" si="1"/>
        <v>712229.52</v>
      </c>
      <c r="F68" s="131">
        <v>18</v>
      </c>
      <c r="G68" s="131">
        <v>170</v>
      </c>
      <c r="H68" s="131">
        <v>7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28" t="s">
        <v>137</v>
      </c>
    </row>
    <row r="69" spans="1:14" ht="48" x14ac:dyDescent="0.25">
      <c r="A69" s="7">
        <v>60</v>
      </c>
      <c r="B69" s="30" t="s">
        <v>172</v>
      </c>
      <c r="C69" s="77">
        <v>1500000</v>
      </c>
      <c r="D69" s="77">
        <v>350000</v>
      </c>
      <c r="E69" s="77">
        <f t="shared" si="1"/>
        <v>1850000</v>
      </c>
      <c r="F69" s="30">
        <v>18</v>
      </c>
      <c r="G69" s="30">
        <v>240</v>
      </c>
      <c r="H69" s="30">
        <v>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28" t="s">
        <v>137</v>
      </c>
    </row>
    <row r="70" spans="1:14" ht="48" x14ac:dyDescent="0.25">
      <c r="A70" s="10">
        <v>61</v>
      </c>
      <c r="B70" s="30" t="s">
        <v>173</v>
      </c>
      <c r="C70" s="77">
        <v>1000000</v>
      </c>
      <c r="D70" s="77">
        <v>194061.82</v>
      </c>
      <c r="E70" s="77">
        <f t="shared" si="1"/>
        <v>1194061.82</v>
      </c>
      <c r="F70" s="30">
        <v>22</v>
      </c>
      <c r="G70" s="30">
        <v>150</v>
      </c>
      <c r="H70" s="30">
        <v>2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28" t="s">
        <v>137</v>
      </c>
    </row>
    <row r="71" spans="1:14" ht="48" x14ac:dyDescent="0.25">
      <c r="A71" s="10">
        <v>62</v>
      </c>
      <c r="B71" s="30" t="s">
        <v>174</v>
      </c>
      <c r="C71" s="74">
        <v>2400000</v>
      </c>
      <c r="D71" s="77">
        <v>357276.45</v>
      </c>
      <c r="E71" s="77">
        <f t="shared" si="1"/>
        <v>2757276.45</v>
      </c>
      <c r="F71" s="30">
        <v>22</v>
      </c>
      <c r="G71" s="32">
        <v>150</v>
      </c>
      <c r="H71" s="32" t="s">
        <v>101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28" t="s">
        <v>137</v>
      </c>
    </row>
    <row r="72" spans="1:14" ht="36" x14ac:dyDescent="0.25">
      <c r="A72" s="7">
        <v>63</v>
      </c>
      <c r="B72" s="30" t="s">
        <v>175</v>
      </c>
      <c r="C72" s="60">
        <v>2000000</v>
      </c>
      <c r="D72" s="60">
        <v>31315.14</v>
      </c>
      <c r="E72" s="77">
        <f t="shared" si="1"/>
        <v>2031315.14</v>
      </c>
      <c r="F72" s="30">
        <v>22</v>
      </c>
      <c r="G72" s="10">
        <v>45</v>
      </c>
      <c r="H72" s="32" t="s">
        <v>101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28" t="s">
        <v>137</v>
      </c>
    </row>
    <row r="73" spans="1:14" ht="36" x14ac:dyDescent="0.25">
      <c r="A73" s="10">
        <v>64</v>
      </c>
      <c r="B73" s="30" t="s">
        <v>176</v>
      </c>
      <c r="C73" s="60">
        <v>4000000</v>
      </c>
      <c r="D73" s="60">
        <v>218108.18</v>
      </c>
      <c r="E73" s="77">
        <f t="shared" si="1"/>
        <v>4218108.18</v>
      </c>
      <c r="F73" s="30">
        <v>22</v>
      </c>
      <c r="G73" s="10">
        <v>70</v>
      </c>
      <c r="H73" s="10">
        <v>3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28" t="s">
        <v>137</v>
      </c>
    </row>
    <row r="74" spans="1:14" ht="36" x14ac:dyDescent="0.25">
      <c r="A74" s="10">
        <v>65</v>
      </c>
      <c r="B74" s="111" t="s">
        <v>140</v>
      </c>
      <c r="C74" s="80">
        <v>937676.25</v>
      </c>
      <c r="D74" s="80">
        <v>202583.85</v>
      </c>
      <c r="E74" s="75">
        <f t="shared" si="1"/>
        <v>1140260.1000000001</v>
      </c>
      <c r="F74" s="33">
        <v>0</v>
      </c>
      <c r="G74" s="33">
        <v>0</v>
      </c>
      <c r="H74" s="33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28" t="s">
        <v>159</v>
      </c>
    </row>
    <row r="75" spans="1:14" ht="36" x14ac:dyDescent="0.25">
      <c r="A75" s="7">
        <v>66</v>
      </c>
      <c r="B75" s="111" t="s">
        <v>141</v>
      </c>
      <c r="C75" s="80">
        <v>6251175</v>
      </c>
      <c r="D75" s="80">
        <v>347287.5</v>
      </c>
      <c r="E75" s="75">
        <f t="shared" si="1"/>
        <v>6598462.5</v>
      </c>
      <c r="F75" s="33">
        <v>0</v>
      </c>
      <c r="G75" s="33">
        <v>0</v>
      </c>
      <c r="H75" s="33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28" t="s">
        <v>159</v>
      </c>
    </row>
    <row r="76" spans="1:14" ht="36" x14ac:dyDescent="0.25">
      <c r="A76" s="7">
        <v>67</v>
      </c>
      <c r="B76" s="111" t="s">
        <v>142</v>
      </c>
      <c r="C76" s="80">
        <v>3750705</v>
      </c>
      <c r="D76" s="80">
        <v>186377.1</v>
      </c>
      <c r="E76" s="75">
        <f t="shared" si="1"/>
        <v>3937082.1</v>
      </c>
      <c r="F76" s="33">
        <v>0</v>
      </c>
      <c r="G76" s="33">
        <v>0</v>
      </c>
      <c r="H76" s="33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28" t="s">
        <v>159</v>
      </c>
    </row>
    <row r="77" spans="1:14" ht="48" x14ac:dyDescent="0.25">
      <c r="A77" s="10">
        <v>68</v>
      </c>
      <c r="B77" s="111" t="s">
        <v>143</v>
      </c>
      <c r="C77" s="80">
        <v>3750705</v>
      </c>
      <c r="D77" s="80">
        <v>1157625</v>
      </c>
      <c r="E77" s="75">
        <f t="shared" si="1"/>
        <v>4908330</v>
      </c>
      <c r="F77" s="33">
        <v>0</v>
      </c>
      <c r="G77" s="33">
        <v>0</v>
      </c>
      <c r="H77" s="33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28" t="s">
        <v>159</v>
      </c>
    </row>
    <row r="78" spans="1:14" ht="36" x14ac:dyDescent="0.25">
      <c r="A78" s="10">
        <v>69</v>
      </c>
      <c r="B78" s="111" t="s">
        <v>144</v>
      </c>
      <c r="C78" s="80">
        <v>53641082.25</v>
      </c>
      <c r="D78" s="80">
        <v>21603504.300000001</v>
      </c>
      <c r="E78" s="75">
        <f t="shared" si="1"/>
        <v>75244586.549999997</v>
      </c>
      <c r="F78" s="33">
        <v>0</v>
      </c>
      <c r="G78" s="33">
        <v>0</v>
      </c>
      <c r="H78" s="33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28" t="s">
        <v>159</v>
      </c>
    </row>
    <row r="79" spans="1:14" ht="36" x14ac:dyDescent="0.25">
      <c r="A79" s="7">
        <v>70</v>
      </c>
      <c r="B79" s="111" t="s">
        <v>145</v>
      </c>
      <c r="C79" s="80">
        <v>3452148</v>
      </c>
      <c r="D79" s="80">
        <v>578812.5</v>
      </c>
      <c r="E79" s="75">
        <f t="shared" si="1"/>
        <v>4030960.5</v>
      </c>
      <c r="F79" s="33">
        <v>0</v>
      </c>
      <c r="G79" s="33">
        <v>0</v>
      </c>
      <c r="H79" s="33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28" t="s">
        <v>159</v>
      </c>
    </row>
    <row r="80" spans="1:14" ht="48" x14ac:dyDescent="0.25">
      <c r="A80" s="10">
        <v>71</v>
      </c>
      <c r="B80" s="111" t="s">
        <v>146</v>
      </c>
      <c r="C80" s="80">
        <v>250047</v>
      </c>
      <c r="D80" s="80">
        <v>925365</v>
      </c>
      <c r="E80" s="75">
        <f t="shared" si="1"/>
        <v>1175412</v>
      </c>
      <c r="F80" s="33">
        <v>0</v>
      </c>
      <c r="G80" s="33">
        <v>0</v>
      </c>
      <c r="H80" s="33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28" t="s">
        <v>159</v>
      </c>
    </row>
    <row r="81" spans="1:14" ht="48" x14ac:dyDescent="0.25">
      <c r="A81" s="10">
        <v>72</v>
      </c>
      <c r="B81" s="111" t="s">
        <v>147</v>
      </c>
      <c r="C81" s="80">
        <v>15002820</v>
      </c>
      <c r="D81" s="80">
        <v>3472875</v>
      </c>
      <c r="E81" s="75">
        <f t="shared" si="1"/>
        <v>18475695</v>
      </c>
      <c r="F81" s="33">
        <v>0</v>
      </c>
      <c r="G81" s="33">
        <v>0</v>
      </c>
      <c r="H81" s="33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28" t="s">
        <v>159</v>
      </c>
    </row>
    <row r="82" spans="1:14" ht="36" x14ac:dyDescent="0.25">
      <c r="A82" s="7">
        <v>73</v>
      </c>
      <c r="B82" s="111" t="s">
        <v>148</v>
      </c>
      <c r="C82" s="80">
        <v>15331080.449999999</v>
      </c>
      <c r="D82" s="80">
        <v>2315250</v>
      </c>
      <c r="E82" s="75">
        <f t="shared" si="1"/>
        <v>17646330.449999999</v>
      </c>
      <c r="F82" s="33">
        <v>0</v>
      </c>
      <c r="G82" s="33">
        <v>0</v>
      </c>
      <c r="H82" s="33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28" t="s">
        <v>159</v>
      </c>
    </row>
    <row r="83" spans="1:14" ht="24" x14ac:dyDescent="0.25">
      <c r="A83" s="7">
        <v>74</v>
      </c>
      <c r="B83" s="111" t="s">
        <v>149</v>
      </c>
      <c r="C83" s="80">
        <v>31423405.649999999</v>
      </c>
      <c r="D83" s="80">
        <v>2315250</v>
      </c>
      <c r="E83" s="75">
        <f t="shared" si="1"/>
        <v>33738655.649999999</v>
      </c>
      <c r="F83" s="33">
        <v>0</v>
      </c>
      <c r="G83" s="33">
        <v>0</v>
      </c>
      <c r="H83" s="33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28" t="s">
        <v>159</v>
      </c>
    </row>
    <row r="84" spans="1:14" ht="24" x14ac:dyDescent="0.25">
      <c r="A84" s="10">
        <v>75</v>
      </c>
      <c r="B84" s="111" t="s">
        <v>150</v>
      </c>
      <c r="C84" s="76"/>
      <c r="D84" s="60">
        <v>231525</v>
      </c>
      <c r="E84" s="75">
        <f t="shared" ref="E84:E92" si="2">D84</f>
        <v>231525</v>
      </c>
      <c r="F84" s="7">
        <v>0</v>
      </c>
      <c r="G84" s="7">
        <v>0</v>
      </c>
      <c r="H84" s="7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28" t="s">
        <v>159</v>
      </c>
    </row>
    <row r="85" spans="1:14" ht="36" x14ac:dyDescent="0.25">
      <c r="A85" s="10">
        <v>76</v>
      </c>
      <c r="B85" s="111" t="s">
        <v>151</v>
      </c>
      <c r="C85" s="76"/>
      <c r="D85" s="60">
        <v>115762.5</v>
      </c>
      <c r="E85" s="75">
        <f t="shared" si="2"/>
        <v>115762.5</v>
      </c>
      <c r="F85" s="7">
        <v>0</v>
      </c>
      <c r="G85" s="7">
        <v>0</v>
      </c>
      <c r="H85" s="7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28" t="s">
        <v>159</v>
      </c>
    </row>
    <row r="86" spans="1:14" ht="36" x14ac:dyDescent="0.25">
      <c r="A86" s="7">
        <v>77</v>
      </c>
      <c r="B86" s="111" t="s">
        <v>152</v>
      </c>
      <c r="C86" s="76"/>
      <c r="D86" s="60">
        <v>144702.6</v>
      </c>
      <c r="E86" s="75">
        <f t="shared" si="2"/>
        <v>144702.6</v>
      </c>
      <c r="F86" s="7">
        <v>0</v>
      </c>
      <c r="G86" s="7">
        <v>0</v>
      </c>
      <c r="H86" s="7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28" t="s">
        <v>159</v>
      </c>
    </row>
    <row r="87" spans="1:14" ht="60" x14ac:dyDescent="0.25">
      <c r="A87" s="10">
        <v>78</v>
      </c>
      <c r="B87" s="111" t="s">
        <v>153</v>
      </c>
      <c r="C87" s="76"/>
      <c r="D87" s="60">
        <v>2315250</v>
      </c>
      <c r="E87" s="75">
        <f t="shared" si="2"/>
        <v>2315250</v>
      </c>
      <c r="F87" s="7">
        <v>0</v>
      </c>
      <c r="G87" s="7">
        <v>0</v>
      </c>
      <c r="H87" s="7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28" t="s">
        <v>159</v>
      </c>
    </row>
    <row r="88" spans="1:14" ht="48" x14ac:dyDescent="0.25">
      <c r="A88" s="10">
        <v>79</v>
      </c>
      <c r="B88" s="111" t="s">
        <v>154</v>
      </c>
      <c r="C88" s="76"/>
      <c r="D88" s="60">
        <v>868218.75</v>
      </c>
      <c r="E88" s="75">
        <f t="shared" si="2"/>
        <v>868218.75</v>
      </c>
      <c r="F88" s="7">
        <v>0</v>
      </c>
      <c r="G88" s="7">
        <v>0</v>
      </c>
      <c r="H88" s="7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28" t="s">
        <v>159</v>
      </c>
    </row>
    <row r="89" spans="1:14" ht="36" x14ac:dyDescent="0.25">
      <c r="A89" s="7">
        <v>80</v>
      </c>
      <c r="B89" s="111" t="s">
        <v>155</v>
      </c>
      <c r="C89" s="76"/>
      <c r="D89" s="60">
        <v>277830</v>
      </c>
      <c r="E89" s="75">
        <f t="shared" si="2"/>
        <v>277830</v>
      </c>
      <c r="F89" s="7">
        <v>0</v>
      </c>
      <c r="G89" s="7">
        <v>0</v>
      </c>
      <c r="H89" s="7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28" t="s">
        <v>159</v>
      </c>
    </row>
    <row r="90" spans="1:14" ht="48" x14ac:dyDescent="0.25">
      <c r="A90" s="7">
        <v>81</v>
      </c>
      <c r="B90" s="111" t="s">
        <v>156</v>
      </c>
      <c r="C90" s="76"/>
      <c r="D90" s="60">
        <v>254677.5</v>
      </c>
      <c r="E90" s="75">
        <f t="shared" si="2"/>
        <v>254677.5</v>
      </c>
      <c r="F90" s="7">
        <v>0</v>
      </c>
      <c r="G90" s="7">
        <v>0</v>
      </c>
      <c r="H90" s="7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28" t="s">
        <v>159</v>
      </c>
    </row>
    <row r="91" spans="1:14" ht="48" x14ac:dyDescent="0.25">
      <c r="A91" s="10">
        <v>82</v>
      </c>
      <c r="B91" s="111" t="s">
        <v>157</v>
      </c>
      <c r="C91" s="76"/>
      <c r="D91" s="60">
        <v>127338.75</v>
      </c>
      <c r="E91" s="75">
        <f t="shared" si="2"/>
        <v>127338.75</v>
      </c>
      <c r="F91" s="7">
        <v>0</v>
      </c>
      <c r="G91" s="7">
        <v>0</v>
      </c>
      <c r="H91" s="7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28" t="s">
        <v>159</v>
      </c>
    </row>
    <row r="92" spans="1:14" ht="36" x14ac:dyDescent="0.25">
      <c r="A92" s="10">
        <v>83</v>
      </c>
      <c r="B92" s="111" t="s">
        <v>158</v>
      </c>
      <c r="C92" s="76"/>
      <c r="D92" s="60">
        <v>405168.75</v>
      </c>
      <c r="E92" s="75">
        <f t="shared" si="2"/>
        <v>405168.75</v>
      </c>
      <c r="F92" s="7">
        <v>0</v>
      </c>
      <c r="G92" s="7">
        <v>0</v>
      </c>
      <c r="H92" s="7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28" t="s">
        <v>159</v>
      </c>
    </row>
    <row r="93" spans="1:14" ht="63" customHeight="1" x14ac:dyDescent="0.25">
      <c r="A93" s="131">
        <v>84</v>
      </c>
      <c r="B93" s="131" t="s">
        <v>292</v>
      </c>
      <c r="C93" s="136">
        <v>3125866.88</v>
      </c>
      <c r="D93" s="136">
        <v>1373597.38</v>
      </c>
      <c r="E93" s="136">
        <f>C93+D93</f>
        <v>4499464.26</v>
      </c>
      <c r="F93" s="135" t="s">
        <v>293</v>
      </c>
      <c r="G93" s="135" t="s">
        <v>294</v>
      </c>
      <c r="H93" s="135">
        <v>2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41" t="s">
        <v>377</v>
      </c>
    </row>
    <row r="94" spans="1:14" x14ac:dyDescent="0.25">
      <c r="A94" s="131"/>
      <c r="B94" s="131"/>
      <c r="C94" s="136"/>
      <c r="D94" s="136"/>
      <c r="E94" s="137"/>
      <c r="F94" s="135"/>
      <c r="G94" s="135"/>
      <c r="H94" s="135"/>
      <c r="I94" s="123"/>
      <c r="J94" s="123"/>
      <c r="K94" s="123"/>
      <c r="L94" s="123"/>
      <c r="M94" s="123"/>
      <c r="N94" s="141"/>
    </row>
    <row r="95" spans="1:14" x14ac:dyDescent="0.25">
      <c r="A95" s="131"/>
      <c r="B95" s="131"/>
      <c r="C95" s="136"/>
      <c r="D95" s="136"/>
      <c r="E95" s="137"/>
      <c r="F95" s="135"/>
      <c r="G95" s="135"/>
      <c r="H95" s="135"/>
      <c r="I95" s="123"/>
      <c r="J95" s="123"/>
      <c r="K95" s="123"/>
      <c r="L95" s="123"/>
      <c r="M95" s="123"/>
      <c r="N95" s="141"/>
    </row>
    <row r="96" spans="1:14" x14ac:dyDescent="0.25">
      <c r="A96" s="131"/>
      <c r="B96" s="131"/>
      <c r="C96" s="136"/>
      <c r="D96" s="136"/>
      <c r="E96" s="138"/>
      <c r="F96" s="135"/>
      <c r="G96" s="135"/>
      <c r="H96" s="135"/>
      <c r="I96" s="124"/>
      <c r="J96" s="124"/>
      <c r="K96" s="124"/>
      <c r="L96" s="124"/>
      <c r="M96" s="124"/>
      <c r="N96" s="141"/>
    </row>
    <row r="97" spans="1:14" ht="54" customHeight="1" x14ac:dyDescent="0.25">
      <c r="A97" s="140">
        <v>86</v>
      </c>
      <c r="B97" s="131" t="s">
        <v>295</v>
      </c>
      <c r="C97" s="136">
        <v>14451150.17</v>
      </c>
      <c r="D97" s="136">
        <v>1157957.73</v>
      </c>
      <c r="E97" s="139">
        <f>D97+C97</f>
        <v>15609107.9</v>
      </c>
      <c r="F97" s="135" t="s">
        <v>108</v>
      </c>
      <c r="G97" s="135" t="s">
        <v>296</v>
      </c>
      <c r="H97" s="135">
        <v>18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41" t="s">
        <v>377</v>
      </c>
    </row>
    <row r="98" spans="1:14" x14ac:dyDescent="0.25">
      <c r="A98" s="140"/>
      <c r="B98" s="131"/>
      <c r="C98" s="136"/>
      <c r="D98" s="136"/>
      <c r="E98" s="137"/>
      <c r="F98" s="135"/>
      <c r="G98" s="135"/>
      <c r="H98" s="135"/>
      <c r="I98" s="123"/>
      <c r="J98" s="123"/>
      <c r="K98" s="123"/>
      <c r="L98" s="123"/>
      <c r="M98" s="123"/>
      <c r="N98" s="141"/>
    </row>
    <row r="99" spans="1:14" x14ac:dyDescent="0.25">
      <c r="A99" s="140"/>
      <c r="B99" s="131"/>
      <c r="C99" s="136"/>
      <c r="D99" s="136"/>
      <c r="E99" s="137"/>
      <c r="F99" s="135"/>
      <c r="G99" s="135"/>
      <c r="H99" s="135"/>
      <c r="I99" s="123"/>
      <c r="J99" s="123"/>
      <c r="K99" s="123"/>
      <c r="L99" s="123"/>
      <c r="M99" s="123"/>
      <c r="N99" s="141"/>
    </row>
    <row r="100" spans="1:14" x14ac:dyDescent="0.25">
      <c r="A100" s="140"/>
      <c r="B100" s="131"/>
      <c r="C100" s="136"/>
      <c r="D100" s="136"/>
      <c r="E100" s="138"/>
      <c r="F100" s="135"/>
      <c r="G100" s="135"/>
      <c r="H100" s="135"/>
      <c r="I100" s="124"/>
      <c r="J100" s="124"/>
      <c r="K100" s="124"/>
      <c r="L100" s="124"/>
      <c r="M100" s="124"/>
      <c r="N100" s="141"/>
    </row>
    <row r="101" spans="1:14" ht="81.75" customHeight="1" x14ac:dyDescent="0.25">
      <c r="A101" s="140">
        <v>87</v>
      </c>
      <c r="B101" s="131" t="s">
        <v>297</v>
      </c>
      <c r="C101" s="136">
        <v>4153900</v>
      </c>
      <c r="D101" s="136">
        <v>1143860.8400000001</v>
      </c>
      <c r="E101" s="139">
        <f>SUM(C101:D104)</f>
        <v>5297760.84</v>
      </c>
      <c r="F101" s="135" t="s">
        <v>298</v>
      </c>
      <c r="G101" s="135" t="s">
        <v>294</v>
      </c>
      <c r="H101" s="135">
        <v>2</v>
      </c>
      <c r="I101" s="122">
        <v>0</v>
      </c>
      <c r="J101" s="122">
        <v>0</v>
      </c>
      <c r="K101" s="122">
        <v>0</v>
      </c>
      <c r="L101" s="122">
        <v>0</v>
      </c>
      <c r="M101" s="122">
        <v>0</v>
      </c>
      <c r="N101" s="141" t="s">
        <v>377</v>
      </c>
    </row>
    <row r="102" spans="1:14" x14ac:dyDescent="0.25">
      <c r="A102" s="140"/>
      <c r="B102" s="131"/>
      <c r="C102" s="136"/>
      <c r="D102" s="136"/>
      <c r="E102" s="137"/>
      <c r="F102" s="135"/>
      <c r="G102" s="135"/>
      <c r="H102" s="135"/>
      <c r="I102" s="123"/>
      <c r="J102" s="123"/>
      <c r="K102" s="123"/>
      <c r="L102" s="123"/>
      <c r="M102" s="123"/>
      <c r="N102" s="141"/>
    </row>
    <row r="103" spans="1:14" x14ac:dyDescent="0.25">
      <c r="A103" s="140"/>
      <c r="B103" s="131"/>
      <c r="C103" s="136"/>
      <c r="D103" s="136"/>
      <c r="E103" s="137"/>
      <c r="F103" s="135"/>
      <c r="G103" s="135"/>
      <c r="H103" s="135"/>
      <c r="I103" s="123"/>
      <c r="J103" s="123"/>
      <c r="K103" s="123"/>
      <c r="L103" s="123"/>
      <c r="M103" s="123"/>
      <c r="N103" s="141"/>
    </row>
    <row r="104" spans="1:14" x14ac:dyDescent="0.25">
      <c r="A104" s="140"/>
      <c r="B104" s="131"/>
      <c r="C104" s="136"/>
      <c r="D104" s="136"/>
      <c r="E104" s="138"/>
      <c r="F104" s="135"/>
      <c r="G104" s="135"/>
      <c r="H104" s="135"/>
      <c r="I104" s="124"/>
      <c r="J104" s="124"/>
      <c r="K104" s="124"/>
      <c r="L104" s="124"/>
      <c r="M104" s="124"/>
      <c r="N104" s="141"/>
    </row>
    <row r="105" spans="1:14" ht="36" x14ac:dyDescent="0.25">
      <c r="A105" s="10">
        <v>88</v>
      </c>
      <c r="B105" s="30" t="s">
        <v>299</v>
      </c>
      <c r="C105" s="60">
        <v>89943989.540000007</v>
      </c>
      <c r="D105" s="60">
        <v>11165550</v>
      </c>
      <c r="E105" s="60">
        <f t="shared" ref="E105:E135" si="3">D105+C105</f>
        <v>101109539.54000001</v>
      </c>
      <c r="F105" s="48">
        <v>10</v>
      </c>
      <c r="G105" s="49">
        <v>16000</v>
      </c>
      <c r="H105" s="50">
        <v>135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28" t="s">
        <v>377</v>
      </c>
    </row>
    <row r="106" spans="1:14" ht="48" x14ac:dyDescent="0.25">
      <c r="A106" s="10">
        <v>89</v>
      </c>
      <c r="B106" s="30" t="s">
        <v>300</v>
      </c>
      <c r="C106" s="60">
        <v>1989900</v>
      </c>
      <c r="D106" s="60">
        <v>884400</v>
      </c>
      <c r="E106" s="60">
        <f t="shared" si="3"/>
        <v>2874300</v>
      </c>
      <c r="F106" s="48">
        <v>12</v>
      </c>
      <c r="G106" s="50">
        <v>500</v>
      </c>
      <c r="H106" s="50">
        <v>15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28" t="s">
        <v>377</v>
      </c>
    </row>
    <row r="107" spans="1:14" ht="24" x14ac:dyDescent="0.25">
      <c r="A107" s="10">
        <v>90</v>
      </c>
      <c r="B107" s="30" t="s">
        <v>301</v>
      </c>
      <c r="C107" s="60">
        <v>1658250</v>
      </c>
      <c r="D107" s="60">
        <v>884400</v>
      </c>
      <c r="E107" s="60">
        <f t="shared" si="3"/>
        <v>2542650</v>
      </c>
      <c r="F107" s="48">
        <v>19</v>
      </c>
      <c r="G107" s="50">
        <v>1102</v>
      </c>
      <c r="H107" s="50">
        <v>8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28" t="s">
        <v>377</v>
      </c>
    </row>
    <row r="108" spans="1:14" ht="36" x14ac:dyDescent="0.25">
      <c r="A108" s="10">
        <v>91</v>
      </c>
      <c r="B108" s="30" t="s">
        <v>302</v>
      </c>
      <c r="C108" s="60">
        <v>82912500</v>
      </c>
      <c r="D108" s="60">
        <v>11055000</v>
      </c>
      <c r="E108" s="60">
        <f t="shared" si="3"/>
        <v>93967500</v>
      </c>
      <c r="F108" s="48">
        <v>9</v>
      </c>
      <c r="G108" s="50">
        <v>12000</v>
      </c>
      <c r="H108" s="50">
        <v>100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28" t="s">
        <v>377</v>
      </c>
    </row>
    <row r="109" spans="1:14" ht="36" x14ac:dyDescent="0.25">
      <c r="A109" s="10">
        <v>92</v>
      </c>
      <c r="B109" s="30" t="s">
        <v>303</v>
      </c>
      <c r="C109" s="60">
        <v>99495000</v>
      </c>
      <c r="D109" s="60">
        <v>27637500</v>
      </c>
      <c r="E109" s="60">
        <f t="shared" si="3"/>
        <v>127132500</v>
      </c>
      <c r="F109" s="48">
        <v>7</v>
      </c>
      <c r="G109" s="50">
        <v>5000</v>
      </c>
      <c r="H109" s="50">
        <v>140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28" t="s">
        <v>377</v>
      </c>
    </row>
    <row r="110" spans="1:14" ht="48" x14ac:dyDescent="0.25">
      <c r="A110" s="10">
        <v>93</v>
      </c>
      <c r="B110" s="30" t="s">
        <v>304</v>
      </c>
      <c r="C110" s="60">
        <v>4643100</v>
      </c>
      <c r="D110" s="60">
        <v>1989900</v>
      </c>
      <c r="E110" s="60">
        <f t="shared" si="3"/>
        <v>6633000</v>
      </c>
      <c r="F110" s="48">
        <v>30</v>
      </c>
      <c r="G110" s="50">
        <v>59840</v>
      </c>
      <c r="H110" s="50">
        <v>9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28" t="s">
        <v>377</v>
      </c>
    </row>
    <row r="111" spans="1:14" ht="48" x14ac:dyDescent="0.25">
      <c r="A111" s="10">
        <v>94</v>
      </c>
      <c r="B111" s="30" t="s">
        <v>305</v>
      </c>
      <c r="C111" s="60">
        <v>5748600</v>
      </c>
      <c r="D111" s="60">
        <v>1437150</v>
      </c>
      <c r="E111" s="60">
        <f t="shared" si="3"/>
        <v>7185750</v>
      </c>
      <c r="F111" s="48">
        <v>10</v>
      </c>
      <c r="G111" s="50">
        <v>650</v>
      </c>
      <c r="H111" s="50">
        <v>9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28" t="s">
        <v>377</v>
      </c>
    </row>
    <row r="112" spans="1:14" ht="60" x14ac:dyDescent="0.25">
      <c r="A112" s="10">
        <v>95</v>
      </c>
      <c r="B112" s="30" t="s">
        <v>306</v>
      </c>
      <c r="C112" s="60">
        <v>3869250</v>
      </c>
      <c r="D112" s="60">
        <v>1356750</v>
      </c>
      <c r="E112" s="60">
        <f t="shared" si="3"/>
        <v>5226000</v>
      </c>
      <c r="F112" s="48">
        <v>6</v>
      </c>
      <c r="G112" s="50">
        <v>1250</v>
      </c>
      <c r="H112" s="50">
        <v>45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28" t="s">
        <v>377</v>
      </c>
    </row>
    <row r="113" spans="1:14" ht="36" x14ac:dyDescent="0.25">
      <c r="A113" s="10">
        <v>96</v>
      </c>
      <c r="B113" s="30" t="s">
        <v>307</v>
      </c>
      <c r="C113" s="60">
        <v>40379510.189999998</v>
      </c>
      <c r="D113" s="60">
        <v>2319940.0099999998</v>
      </c>
      <c r="E113" s="60">
        <f t="shared" si="3"/>
        <v>42699450.199999996</v>
      </c>
      <c r="F113" s="52">
        <v>1</v>
      </c>
      <c r="G113" s="51">
        <v>3333.01</v>
      </c>
      <c r="H113" s="52">
        <v>15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28" t="s">
        <v>377</v>
      </c>
    </row>
    <row r="114" spans="1:14" ht="48" x14ac:dyDescent="0.25">
      <c r="A114" s="10">
        <v>97</v>
      </c>
      <c r="B114" s="30" t="s">
        <v>308</v>
      </c>
      <c r="C114" s="60">
        <v>7000000</v>
      </c>
      <c r="D114" s="60">
        <v>785278.58</v>
      </c>
      <c r="E114" s="60">
        <f t="shared" si="3"/>
        <v>7785278.5800000001</v>
      </c>
      <c r="F114" s="52">
        <v>1</v>
      </c>
      <c r="G114" s="52">
        <v>651</v>
      </c>
      <c r="H114" s="52">
        <v>6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28" t="s">
        <v>377</v>
      </c>
    </row>
    <row r="115" spans="1:14" ht="36" x14ac:dyDescent="0.25">
      <c r="A115" s="10">
        <v>98</v>
      </c>
      <c r="B115" s="56" t="s">
        <v>309</v>
      </c>
      <c r="C115" s="57">
        <v>5338320</v>
      </c>
      <c r="D115" s="57">
        <v>2138160</v>
      </c>
      <c r="E115" s="60">
        <f t="shared" si="3"/>
        <v>7476480</v>
      </c>
      <c r="F115" s="7">
        <v>0</v>
      </c>
      <c r="G115" s="7">
        <v>0</v>
      </c>
      <c r="H115" s="7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28" t="s">
        <v>377</v>
      </c>
    </row>
    <row r="116" spans="1:14" ht="36" x14ac:dyDescent="0.25">
      <c r="A116" s="10">
        <v>99</v>
      </c>
      <c r="B116" s="56" t="s">
        <v>310</v>
      </c>
      <c r="C116" s="57">
        <v>5798520</v>
      </c>
      <c r="D116" s="57">
        <v>1161360</v>
      </c>
      <c r="E116" s="60">
        <f t="shared" si="3"/>
        <v>6959880</v>
      </c>
      <c r="F116" s="7">
        <v>0</v>
      </c>
      <c r="G116" s="7">
        <v>0</v>
      </c>
      <c r="H116" s="7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28" t="s">
        <v>377</v>
      </c>
    </row>
    <row r="117" spans="1:14" ht="36" x14ac:dyDescent="0.25">
      <c r="A117" s="10">
        <v>100</v>
      </c>
      <c r="B117" s="56" t="s">
        <v>311</v>
      </c>
      <c r="C117" s="57">
        <v>160637</v>
      </c>
      <c r="D117" s="57">
        <v>200000</v>
      </c>
      <c r="E117" s="60">
        <f t="shared" si="3"/>
        <v>360637</v>
      </c>
      <c r="F117" s="7">
        <v>0</v>
      </c>
      <c r="G117" s="7">
        <v>0</v>
      </c>
      <c r="H117" s="7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28" t="s">
        <v>377</v>
      </c>
    </row>
    <row r="118" spans="1:14" ht="24" x14ac:dyDescent="0.25">
      <c r="A118" s="10">
        <v>101</v>
      </c>
      <c r="B118" s="56" t="s">
        <v>312</v>
      </c>
      <c r="C118" s="57">
        <v>2605440</v>
      </c>
      <c r="D118" s="57">
        <v>523920</v>
      </c>
      <c r="E118" s="60">
        <f t="shared" si="3"/>
        <v>3129360</v>
      </c>
      <c r="F118" s="7">
        <v>0</v>
      </c>
      <c r="G118" s="7">
        <v>0</v>
      </c>
      <c r="H118" s="7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28" t="s">
        <v>377</v>
      </c>
    </row>
    <row r="119" spans="1:14" ht="24" x14ac:dyDescent="0.25">
      <c r="A119" s="10">
        <v>102</v>
      </c>
      <c r="B119" s="56" t="s">
        <v>313</v>
      </c>
      <c r="C119" s="57">
        <v>6962716.4800000004</v>
      </c>
      <c r="D119" s="57">
        <v>2500000</v>
      </c>
      <c r="E119" s="60">
        <f t="shared" si="3"/>
        <v>9462716.4800000004</v>
      </c>
      <c r="F119" s="7">
        <v>0</v>
      </c>
      <c r="G119" s="7">
        <v>0</v>
      </c>
      <c r="H119" s="7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28" t="s">
        <v>377</v>
      </c>
    </row>
    <row r="120" spans="1:14" ht="24" x14ac:dyDescent="0.25">
      <c r="A120" s="10">
        <v>103</v>
      </c>
      <c r="B120" s="56" t="s">
        <v>314</v>
      </c>
      <c r="C120" s="57">
        <v>5000000</v>
      </c>
      <c r="D120" s="57">
        <v>2000000</v>
      </c>
      <c r="E120" s="60">
        <f t="shared" si="3"/>
        <v>7000000</v>
      </c>
      <c r="F120" s="7">
        <v>0</v>
      </c>
      <c r="G120" s="7">
        <v>0</v>
      </c>
      <c r="H120" s="7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28" t="s">
        <v>377</v>
      </c>
    </row>
    <row r="121" spans="1:14" ht="24" x14ac:dyDescent="0.25">
      <c r="A121" s="10">
        <v>104</v>
      </c>
      <c r="B121" s="56" t="s">
        <v>315</v>
      </c>
      <c r="C121" s="57">
        <v>3865680</v>
      </c>
      <c r="D121" s="57">
        <v>771720</v>
      </c>
      <c r="E121" s="60">
        <f t="shared" si="3"/>
        <v>4637400</v>
      </c>
      <c r="F121" s="7">
        <v>0</v>
      </c>
      <c r="G121" s="7">
        <v>0</v>
      </c>
      <c r="H121" s="7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28" t="s">
        <v>377</v>
      </c>
    </row>
    <row r="122" spans="1:14" ht="24" x14ac:dyDescent="0.25">
      <c r="A122" s="10">
        <v>105</v>
      </c>
      <c r="B122" s="56" t="s">
        <v>316</v>
      </c>
      <c r="C122" s="57">
        <v>43173330.649999999</v>
      </c>
      <c r="D122" s="57">
        <v>66161.3</v>
      </c>
      <c r="E122" s="60">
        <f t="shared" si="3"/>
        <v>43239491.949999996</v>
      </c>
      <c r="F122" s="7">
        <v>0</v>
      </c>
      <c r="G122" s="7">
        <v>0</v>
      </c>
      <c r="H122" s="7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28" t="s">
        <v>377</v>
      </c>
    </row>
    <row r="123" spans="1:14" ht="36" x14ac:dyDescent="0.25">
      <c r="A123" s="10">
        <v>107</v>
      </c>
      <c r="B123" s="56" t="s">
        <v>317</v>
      </c>
      <c r="C123" s="57">
        <v>2605440</v>
      </c>
      <c r="D123" s="57">
        <v>523920</v>
      </c>
      <c r="E123" s="60">
        <f t="shared" si="3"/>
        <v>3129360</v>
      </c>
      <c r="F123" s="7">
        <v>0</v>
      </c>
      <c r="G123" s="7">
        <v>0</v>
      </c>
      <c r="H123" s="7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28" t="s">
        <v>377</v>
      </c>
    </row>
    <row r="124" spans="1:14" ht="36" x14ac:dyDescent="0.25">
      <c r="A124" s="10">
        <v>108</v>
      </c>
      <c r="B124" s="56" t="s">
        <v>318</v>
      </c>
      <c r="C124" s="57">
        <v>1780520</v>
      </c>
      <c r="D124" s="57">
        <v>500000</v>
      </c>
      <c r="E124" s="60">
        <f t="shared" si="3"/>
        <v>2280520</v>
      </c>
      <c r="F124" s="7">
        <v>0</v>
      </c>
      <c r="G124" s="7">
        <v>0</v>
      </c>
      <c r="H124" s="7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28" t="s">
        <v>377</v>
      </c>
    </row>
    <row r="125" spans="1:14" ht="24" x14ac:dyDescent="0.25">
      <c r="A125" s="10">
        <v>109</v>
      </c>
      <c r="B125" s="56" t="s">
        <v>319</v>
      </c>
      <c r="C125" s="57">
        <v>971000</v>
      </c>
      <c r="D125" s="57">
        <v>500000</v>
      </c>
      <c r="E125" s="60">
        <f t="shared" si="3"/>
        <v>1471000</v>
      </c>
      <c r="F125" s="7">
        <v>0</v>
      </c>
      <c r="G125" s="7">
        <v>0</v>
      </c>
      <c r="H125" s="7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28" t="s">
        <v>377</v>
      </c>
    </row>
    <row r="126" spans="1:14" ht="24" x14ac:dyDescent="0.25">
      <c r="A126" s="10">
        <v>110</v>
      </c>
      <c r="B126" s="56" t="s">
        <v>320</v>
      </c>
      <c r="C126" s="57">
        <v>23286120</v>
      </c>
      <c r="D126" s="57">
        <v>11646600</v>
      </c>
      <c r="E126" s="60">
        <f t="shared" si="3"/>
        <v>34932720</v>
      </c>
      <c r="F126" s="7">
        <v>0</v>
      </c>
      <c r="G126" s="7">
        <v>0</v>
      </c>
      <c r="H126" s="7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28" t="s">
        <v>377</v>
      </c>
    </row>
    <row r="127" spans="1:14" ht="24" x14ac:dyDescent="0.25">
      <c r="A127" s="10">
        <v>111</v>
      </c>
      <c r="B127" s="56" t="s">
        <v>321</v>
      </c>
      <c r="C127" s="57">
        <v>471855</v>
      </c>
      <c r="D127" s="57">
        <v>500000</v>
      </c>
      <c r="E127" s="60">
        <f t="shared" si="3"/>
        <v>971855</v>
      </c>
      <c r="F127" s="7">
        <v>0</v>
      </c>
      <c r="G127" s="7">
        <v>0</v>
      </c>
      <c r="H127" s="7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28" t="s">
        <v>377</v>
      </c>
    </row>
    <row r="128" spans="1:14" ht="36" x14ac:dyDescent="0.25">
      <c r="A128" s="10">
        <v>112</v>
      </c>
      <c r="B128" s="56" t="s">
        <v>322</v>
      </c>
      <c r="C128" s="57">
        <v>5080684.25</v>
      </c>
      <c r="D128" s="57">
        <v>500000</v>
      </c>
      <c r="E128" s="60">
        <f t="shared" si="3"/>
        <v>5580684.25</v>
      </c>
      <c r="F128" s="7">
        <v>0</v>
      </c>
      <c r="G128" s="7">
        <v>0</v>
      </c>
      <c r="H128" s="7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28" t="s">
        <v>377</v>
      </c>
    </row>
    <row r="129" spans="1:14" ht="36" x14ac:dyDescent="0.25">
      <c r="A129" s="10">
        <v>113</v>
      </c>
      <c r="B129" s="56" t="s">
        <v>323</v>
      </c>
      <c r="C129" s="57">
        <v>1800000</v>
      </c>
      <c r="D129" s="57">
        <v>80000</v>
      </c>
      <c r="E129" s="60">
        <f t="shared" si="3"/>
        <v>1880000</v>
      </c>
      <c r="F129" s="7">
        <v>0</v>
      </c>
      <c r="G129" s="7">
        <v>0</v>
      </c>
      <c r="H129" s="7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28" t="s">
        <v>377</v>
      </c>
    </row>
    <row r="130" spans="1:14" ht="36" x14ac:dyDescent="0.25">
      <c r="A130" s="10">
        <v>114</v>
      </c>
      <c r="B130" s="56" t="s">
        <v>324</v>
      </c>
      <c r="C130" s="57">
        <v>1373520</v>
      </c>
      <c r="D130" s="57">
        <v>276120</v>
      </c>
      <c r="E130" s="60">
        <f t="shared" si="3"/>
        <v>1649640</v>
      </c>
      <c r="F130" s="7">
        <v>0</v>
      </c>
      <c r="G130" s="7">
        <v>0</v>
      </c>
      <c r="H130" s="7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28" t="s">
        <v>377</v>
      </c>
    </row>
    <row r="131" spans="1:14" ht="36" x14ac:dyDescent="0.25">
      <c r="A131" s="10">
        <v>115</v>
      </c>
      <c r="B131" s="56" t="s">
        <v>325</v>
      </c>
      <c r="C131" s="57">
        <v>5522400</v>
      </c>
      <c r="D131" s="57">
        <v>1104480</v>
      </c>
      <c r="E131" s="60">
        <f t="shared" si="3"/>
        <v>6626880</v>
      </c>
      <c r="F131" s="7">
        <v>0</v>
      </c>
      <c r="G131" s="7">
        <v>0</v>
      </c>
      <c r="H131" s="7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28" t="s">
        <v>377</v>
      </c>
    </row>
    <row r="132" spans="1:14" ht="36" x14ac:dyDescent="0.25">
      <c r="A132" s="10">
        <v>116</v>
      </c>
      <c r="B132" s="56" t="s">
        <v>326</v>
      </c>
      <c r="C132" s="57">
        <v>1062200</v>
      </c>
      <c r="D132" s="57">
        <v>212400</v>
      </c>
      <c r="E132" s="60">
        <f t="shared" si="3"/>
        <v>1274600</v>
      </c>
      <c r="F132" s="7">
        <v>0</v>
      </c>
      <c r="G132" s="7">
        <v>0</v>
      </c>
      <c r="H132" s="7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28" t="s">
        <v>377</v>
      </c>
    </row>
    <row r="133" spans="1:14" ht="36" x14ac:dyDescent="0.25">
      <c r="A133" s="10">
        <v>117</v>
      </c>
      <c r="B133" s="56" t="s">
        <v>327</v>
      </c>
      <c r="C133" s="57">
        <v>258308.65</v>
      </c>
      <c r="D133" s="57">
        <v>600000</v>
      </c>
      <c r="E133" s="60">
        <f t="shared" si="3"/>
        <v>858308.65</v>
      </c>
      <c r="F133" s="7">
        <v>0</v>
      </c>
      <c r="G133" s="7">
        <v>0</v>
      </c>
      <c r="H133" s="7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28" t="s">
        <v>377</v>
      </c>
    </row>
    <row r="134" spans="1:14" ht="36" x14ac:dyDescent="0.25">
      <c r="A134" s="10">
        <v>118</v>
      </c>
      <c r="B134" s="56" t="s">
        <v>328</v>
      </c>
      <c r="C134" s="57">
        <v>1180000</v>
      </c>
      <c r="D134" s="57">
        <v>424800</v>
      </c>
      <c r="E134" s="60">
        <f t="shared" si="3"/>
        <v>1604800</v>
      </c>
      <c r="F134" s="7">
        <v>0</v>
      </c>
      <c r="G134" s="7">
        <v>0</v>
      </c>
      <c r="H134" s="7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28" t="s">
        <v>377</v>
      </c>
    </row>
    <row r="135" spans="1:14" ht="24" x14ac:dyDescent="0.25">
      <c r="A135" s="10">
        <v>119</v>
      </c>
      <c r="B135" s="56" t="s">
        <v>329</v>
      </c>
      <c r="C135" s="57">
        <v>2690400</v>
      </c>
      <c r="D135" s="57">
        <v>849600</v>
      </c>
      <c r="E135" s="60">
        <f t="shared" si="3"/>
        <v>3540000</v>
      </c>
      <c r="F135" s="7">
        <v>0</v>
      </c>
      <c r="G135" s="7">
        <v>0</v>
      </c>
      <c r="H135" s="7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28" t="s">
        <v>377</v>
      </c>
    </row>
    <row r="136" spans="1:14" ht="36" x14ac:dyDescent="0.25">
      <c r="A136" s="10">
        <v>120</v>
      </c>
      <c r="B136" s="56" t="s">
        <v>330</v>
      </c>
      <c r="C136" s="57">
        <v>1380600</v>
      </c>
      <c r="D136" s="57">
        <v>276120</v>
      </c>
      <c r="E136" s="60">
        <f t="shared" ref="E136:E165" si="4">D136+C136</f>
        <v>1656720</v>
      </c>
      <c r="F136" s="7">
        <v>0</v>
      </c>
      <c r="G136" s="7">
        <v>0</v>
      </c>
      <c r="H136" s="7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28" t="s">
        <v>377</v>
      </c>
    </row>
    <row r="137" spans="1:14" ht="24" x14ac:dyDescent="0.25">
      <c r="A137" s="10">
        <v>121</v>
      </c>
      <c r="B137" s="56" t="s">
        <v>331</v>
      </c>
      <c r="C137" s="57">
        <v>1373520</v>
      </c>
      <c r="D137" s="57">
        <v>254880</v>
      </c>
      <c r="E137" s="60">
        <f t="shared" si="4"/>
        <v>1628400</v>
      </c>
      <c r="F137" s="7">
        <v>0</v>
      </c>
      <c r="G137" s="7">
        <v>0</v>
      </c>
      <c r="H137" s="7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28" t="s">
        <v>377</v>
      </c>
    </row>
    <row r="138" spans="1:14" ht="36" x14ac:dyDescent="0.25">
      <c r="A138" s="10">
        <v>122</v>
      </c>
      <c r="B138" s="56" t="s">
        <v>332</v>
      </c>
      <c r="C138" s="57">
        <v>87438000</v>
      </c>
      <c r="D138" s="57">
        <v>26231400</v>
      </c>
      <c r="E138" s="60">
        <f t="shared" si="4"/>
        <v>113669400</v>
      </c>
      <c r="F138" s="7">
        <v>0</v>
      </c>
      <c r="G138" s="7">
        <v>0</v>
      </c>
      <c r="H138" s="7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28" t="s">
        <v>377</v>
      </c>
    </row>
    <row r="139" spans="1:14" ht="36" x14ac:dyDescent="0.25">
      <c r="A139" s="10">
        <v>123</v>
      </c>
      <c r="B139" s="56" t="s">
        <v>333</v>
      </c>
      <c r="C139" s="57">
        <v>737675.32</v>
      </c>
      <c r="D139" s="57">
        <v>15000</v>
      </c>
      <c r="E139" s="60">
        <f t="shared" si="4"/>
        <v>752675.32</v>
      </c>
      <c r="F139" s="7">
        <v>0</v>
      </c>
      <c r="G139" s="7">
        <v>0</v>
      </c>
      <c r="H139" s="7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28" t="s">
        <v>377</v>
      </c>
    </row>
    <row r="140" spans="1:14" ht="24" x14ac:dyDescent="0.25">
      <c r="A140" s="10">
        <v>124</v>
      </c>
      <c r="B140" s="56" t="s">
        <v>334</v>
      </c>
      <c r="C140" s="57">
        <v>1267866</v>
      </c>
      <c r="D140" s="57">
        <v>0</v>
      </c>
      <c r="E140" s="60">
        <f t="shared" si="4"/>
        <v>1267866</v>
      </c>
      <c r="F140" s="7">
        <v>0</v>
      </c>
      <c r="G140" s="7">
        <v>0</v>
      </c>
      <c r="H140" s="7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28" t="s">
        <v>377</v>
      </c>
    </row>
    <row r="141" spans="1:14" ht="36" x14ac:dyDescent="0.25">
      <c r="A141" s="10">
        <v>125</v>
      </c>
      <c r="B141" s="56" t="s">
        <v>335</v>
      </c>
      <c r="C141" s="57">
        <v>18496564</v>
      </c>
      <c r="D141" s="57">
        <v>25000000</v>
      </c>
      <c r="E141" s="60">
        <f t="shared" si="4"/>
        <v>43496564</v>
      </c>
      <c r="F141" s="7">
        <v>0</v>
      </c>
      <c r="G141" s="7">
        <v>0</v>
      </c>
      <c r="H141" s="7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28" t="s">
        <v>377</v>
      </c>
    </row>
    <row r="142" spans="1:14" ht="24" x14ac:dyDescent="0.25">
      <c r="A142" s="10">
        <v>126</v>
      </c>
      <c r="B142" s="56" t="s">
        <v>336</v>
      </c>
      <c r="C142" s="57">
        <v>1274400</v>
      </c>
      <c r="D142" s="57">
        <v>254880</v>
      </c>
      <c r="E142" s="60">
        <f t="shared" si="4"/>
        <v>1529280</v>
      </c>
      <c r="F142" s="7">
        <v>0</v>
      </c>
      <c r="G142" s="7">
        <v>0</v>
      </c>
      <c r="H142" s="7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28" t="s">
        <v>377</v>
      </c>
    </row>
    <row r="143" spans="1:14" ht="24" x14ac:dyDescent="0.25">
      <c r="A143" s="10">
        <v>127</v>
      </c>
      <c r="B143" s="56" t="s">
        <v>337</v>
      </c>
      <c r="C143" s="57">
        <v>3405480</v>
      </c>
      <c r="D143" s="57">
        <v>679680</v>
      </c>
      <c r="E143" s="60">
        <f t="shared" si="4"/>
        <v>4085160</v>
      </c>
      <c r="F143" s="7">
        <v>0</v>
      </c>
      <c r="G143" s="7">
        <v>0</v>
      </c>
      <c r="H143" s="7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28" t="s">
        <v>377</v>
      </c>
    </row>
    <row r="144" spans="1:14" ht="36" x14ac:dyDescent="0.25">
      <c r="A144" s="10">
        <v>128</v>
      </c>
      <c r="B144" s="56" t="s">
        <v>338</v>
      </c>
      <c r="C144" s="57">
        <v>19328400</v>
      </c>
      <c r="D144" s="57">
        <v>3865680</v>
      </c>
      <c r="E144" s="60">
        <f t="shared" si="4"/>
        <v>23194080</v>
      </c>
      <c r="F144" s="7">
        <v>0</v>
      </c>
      <c r="G144" s="7">
        <v>0</v>
      </c>
      <c r="H144" s="7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28" t="s">
        <v>377</v>
      </c>
    </row>
    <row r="145" spans="1:14" ht="36" x14ac:dyDescent="0.25">
      <c r="A145" s="10">
        <v>129</v>
      </c>
      <c r="B145" s="56" t="s">
        <v>339</v>
      </c>
      <c r="C145" s="57">
        <v>692950.8</v>
      </c>
      <c r="D145" s="57">
        <v>700000</v>
      </c>
      <c r="E145" s="60">
        <f t="shared" si="4"/>
        <v>1392950.8</v>
      </c>
      <c r="F145" s="7">
        <v>0</v>
      </c>
      <c r="G145" s="7">
        <v>0</v>
      </c>
      <c r="H145" s="7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28" t="s">
        <v>377</v>
      </c>
    </row>
    <row r="146" spans="1:14" ht="36" x14ac:dyDescent="0.25">
      <c r="A146" s="10">
        <v>130</v>
      </c>
      <c r="B146" s="56" t="s">
        <v>340</v>
      </c>
      <c r="C146" s="57">
        <v>47856900</v>
      </c>
      <c r="D146" s="57">
        <v>14726400</v>
      </c>
      <c r="E146" s="60">
        <f t="shared" si="4"/>
        <v>62583300</v>
      </c>
      <c r="F146" s="7">
        <v>0</v>
      </c>
      <c r="G146" s="7">
        <v>0</v>
      </c>
      <c r="H146" s="7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28" t="s">
        <v>377</v>
      </c>
    </row>
    <row r="147" spans="1:14" ht="24" x14ac:dyDescent="0.25">
      <c r="A147" s="10">
        <v>131</v>
      </c>
      <c r="B147" s="56" t="s">
        <v>341</v>
      </c>
      <c r="C147" s="57">
        <v>525000000</v>
      </c>
      <c r="D147" s="57">
        <v>105000000</v>
      </c>
      <c r="E147" s="60">
        <f t="shared" si="4"/>
        <v>630000000</v>
      </c>
      <c r="F147" s="7">
        <v>0</v>
      </c>
      <c r="G147" s="7">
        <v>0</v>
      </c>
      <c r="H147" s="7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28" t="s">
        <v>377</v>
      </c>
    </row>
    <row r="148" spans="1:14" ht="24" x14ac:dyDescent="0.25">
      <c r="A148" s="10">
        <v>132</v>
      </c>
      <c r="B148" s="56" t="s">
        <v>342</v>
      </c>
      <c r="C148" s="57">
        <v>12262560</v>
      </c>
      <c r="D148" s="57">
        <v>2449680</v>
      </c>
      <c r="E148" s="60">
        <f t="shared" si="4"/>
        <v>14712240</v>
      </c>
      <c r="F148" s="7">
        <v>0</v>
      </c>
      <c r="G148" s="7">
        <v>0</v>
      </c>
      <c r="H148" s="7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28" t="s">
        <v>377</v>
      </c>
    </row>
    <row r="149" spans="1:14" x14ac:dyDescent="0.25">
      <c r="A149" s="10">
        <v>133</v>
      </c>
      <c r="B149" s="56" t="s">
        <v>343</v>
      </c>
      <c r="C149" s="57">
        <v>13806000</v>
      </c>
      <c r="D149" s="57">
        <v>1840800</v>
      </c>
      <c r="E149" s="60">
        <f t="shared" si="4"/>
        <v>15646800</v>
      </c>
      <c r="F149" s="7">
        <v>0</v>
      </c>
      <c r="G149" s="7">
        <v>0</v>
      </c>
      <c r="H149" s="7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28" t="s">
        <v>377</v>
      </c>
    </row>
    <row r="150" spans="1:14" ht="24" x14ac:dyDescent="0.25">
      <c r="A150" s="10">
        <v>134</v>
      </c>
      <c r="B150" s="56" t="s">
        <v>344</v>
      </c>
      <c r="C150" s="57">
        <v>3405480</v>
      </c>
      <c r="D150" s="57">
        <v>679680</v>
      </c>
      <c r="E150" s="60">
        <f t="shared" si="4"/>
        <v>4085160</v>
      </c>
      <c r="F150" s="7">
        <v>0</v>
      </c>
      <c r="G150" s="7">
        <v>0</v>
      </c>
      <c r="H150" s="7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28" t="s">
        <v>377</v>
      </c>
    </row>
    <row r="151" spans="1:14" ht="24" x14ac:dyDescent="0.25">
      <c r="A151" s="10">
        <v>135</v>
      </c>
      <c r="B151" s="56" t="s">
        <v>345</v>
      </c>
      <c r="C151" s="57">
        <v>27821067.68</v>
      </c>
      <c r="D151" s="57">
        <v>15000000</v>
      </c>
      <c r="E151" s="60">
        <f t="shared" si="4"/>
        <v>42821067.68</v>
      </c>
      <c r="F151" s="7">
        <v>0</v>
      </c>
      <c r="G151" s="7">
        <v>0</v>
      </c>
      <c r="H151" s="7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28" t="s">
        <v>377</v>
      </c>
    </row>
    <row r="152" spans="1:14" ht="60" x14ac:dyDescent="0.25">
      <c r="A152" s="10">
        <v>136</v>
      </c>
      <c r="B152" s="56" t="s">
        <v>346</v>
      </c>
      <c r="C152" s="57">
        <v>300000000</v>
      </c>
      <c r="D152" s="57">
        <v>40000000</v>
      </c>
      <c r="E152" s="60">
        <f t="shared" si="4"/>
        <v>340000000</v>
      </c>
      <c r="F152" s="52">
        <v>6</v>
      </c>
      <c r="G152" s="52"/>
      <c r="H152" s="52">
        <v>254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28" t="s">
        <v>377</v>
      </c>
    </row>
    <row r="153" spans="1:14" ht="36" x14ac:dyDescent="0.25">
      <c r="A153" s="10">
        <v>137</v>
      </c>
      <c r="B153" s="22" t="s">
        <v>347</v>
      </c>
      <c r="C153" s="60">
        <v>25000000</v>
      </c>
      <c r="D153" s="60">
        <v>35000</v>
      </c>
      <c r="E153" s="60">
        <f t="shared" si="4"/>
        <v>25035000</v>
      </c>
      <c r="F153" s="52"/>
      <c r="G153" s="53" t="s">
        <v>348</v>
      </c>
      <c r="H153" s="52"/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28" t="s">
        <v>377</v>
      </c>
    </row>
    <row r="154" spans="1:14" ht="48" x14ac:dyDescent="0.25">
      <c r="A154" s="10">
        <v>138</v>
      </c>
      <c r="B154" s="31" t="s">
        <v>349</v>
      </c>
      <c r="C154" s="82">
        <v>55000000</v>
      </c>
      <c r="D154" s="82">
        <v>12000000</v>
      </c>
      <c r="E154" s="60">
        <f t="shared" si="4"/>
        <v>67000000</v>
      </c>
      <c r="F154" s="54" t="s">
        <v>350</v>
      </c>
      <c r="G154" s="55">
        <v>2500</v>
      </c>
      <c r="H154" s="54">
        <v>96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28" t="s">
        <v>377</v>
      </c>
    </row>
    <row r="155" spans="1:14" ht="36" x14ac:dyDescent="0.25">
      <c r="A155" s="10">
        <v>139</v>
      </c>
      <c r="B155" s="31" t="s">
        <v>351</v>
      </c>
      <c r="C155" s="82">
        <v>25000000</v>
      </c>
      <c r="D155" s="82">
        <v>4000000</v>
      </c>
      <c r="E155" s="60">
        <f t="shared" si="4"/>
        <v>29000000</v>
      </c>
      <c r="F155" s="54" t="s">
        <v>352</v>
      </c>
      <c r="G155" s="54">
        <v>1510</v>
      </c>
      <c r="H155" s="54">
        <v>4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28" t="s">
        <v>377</v>
      </c>
    </row>
    <row r="156" spans="1:14" ht="36" x14ac:dyDescent="0.25">
      <c r="A156" s="10">
        <v>140</v>
      </c>
      <c r="B156" s="31" t="s">
        <v>353</v>
      </c>
      <c r="C156" s="82">
        <v>5000000</v>
      </c>
      <c r="D156" s="82">
        <v>500000</v>
      </c>
      <c r="E156" s="60">
        <f t="shared" si="4"/>
        <v>5500000</v>
      </c>
      <c r="F156" s="54" t="s">
        <v>354</v>
      </c>
      <c r="G156" s="54">
        <v>200</v>
      </c>
      <c r="H156" s="54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28" t="s">
        <v>377</v>
      </c>
    </row>
    <row r="157" spans="1:14" ht="36" x14ac:dyDescent="0.25">
      <c r="A157" s="10">
        <v>141</v>
      </c>
      <c r="B157" s="31" t="s">
        <v>355</v>
      </c>
      <c r="C157" s="82">
        <v>500000</v>
      </c>
      <c r="D157" s="82">
        <v>500000</v>
      </c>
      <c r="E157" s="60">
        <f t="shared" si="4"/>
        <v>1000000</v>
      </c>
      <c r="F157" s="54" t="s">
        <v>354</v>
      </c>
      <c r="G157" s="54">
        <v>250</v>
      </c>
      <c r="H157" s="54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28" t="s">
        <v>377</v>
      </c>
    </row>
    <row r="158" spans="1:14" ht="36" x14ac:dyDescent="0.25">
      <c r="A158" s="10">
        <v>142</v>
      </c>
      <c r="B158" s="31" t="s">
        <v>356</v>
      </c>
      <c r="C158" s="82">
        <v>2000000</v>
      </c>
      <c r="D158" s="82">
        <v>500000</v>
      </c>
      <c r="E158" s="60">
        <f t="shared" si="4"/>
        <v>2500000</v>
      </c>
      <c r="F158" s="54" t="s">
        <v>357</v>
      </c>
      <c r="G158" s="54">
        <v>315</v>
      </c>
      <c r="H158" s="54">
        <v>5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28" t="s">
        <v>377</v>
      </c>
    </row>
    <row r="159" spans="1:14" ht="36" x14ac:dyDescent="0.25">
      <c r="A159" s="10">
        <v>143</v>
      </c>
      <c r="B159" s="31" t="s">
        <v>358</v>
      </c>
      <c r="C159" s="82">
        <v>7000000</v>
      </c>
      <c r="D159" s="82">
        <v>700000</v>
      </c>
      <c r="E159" s="60">
        <f t="shared" si="4"/>
        <v>7700000</v>
      </c>
      <c r="F159" s="54" t="s">
        <v>359</v>
      </c>
      <c r="G159" s="54">
        <v>503</v>
      </c>
      <c r="H159" s="54">
        <v>10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28" t="s">
        <v>377</v>
      </c>
    </row>
    <row r="160" spans="1:14" ht="36" x14ac:dyDescent="0.25">
      <c r="A160" s="10">
        <v>144</v>
      </c>
      <c r="B160" s="31" t="s">
        <v>360</v>
      </c>
      <c r="C160" s="82">
        <v>25000000</v>
      </c>
      <c r="D160" s="82">
        <v>4000000</v>
      </c>
      <c r="E160" s="60">
        <f t="shared" si="4"/>
        <v>29000000</v>
      </c>
      <c r="F160" s="54" t="s">
        <v>354</v>
      </c>
      <c r="G160" s="55">
        <v>1250</v>
      </c>
      <c r="H160" s="54">
        <v>10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28" t="s">
        <v>377</v>
      </c>
    </row>
    <row r="161" spans="1:14" ht="33.75" x14ac:dyDescent="0.25">
      <c r="A161" s="59">
        <v>145</v>
      </c>
      <c r="B161" s="61" t="s">
        <v>361</v>
      </c>
      <c r="C161" s="62">
        <v>218390047.80000001</v>
      </c>
      <c r="D161" s="63">
        <v>131865448.52</v>
      </c>
      <c r="E161" s="63">
        <f t="shared" si="4"/>
        <v>350255496.31999999</v>
      </c>
      <c r="F161" s="64" t="s">
        <v>362</v>
      </c>
      <c r="G161" s="64" t="s">
        <v>362</v>
      </c>
      <c r="H161" s="64" t="s">
        <v>362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28" t="s">
        <v>368</v>
      </c>
    </row>
    <row r="162" spans="1:14" ht="33.75" x14ac:dyDescent="0.25">
      <c r="A162" s="59">
        <v>146</v>
      </c>
      <c r="B162" s="61" t="s">
        <v>363</v>
      </c>
      <c r="C162" s="62">
        <v>2056019</v>
      </c>
      <c r="D162" s="63">
        <v>220975.19</v>
      </c>
      <c r="E162" s="63">
        <f t="shared" si="4"/>
        <v>2276994.19</v>
      </c>
      <c r="F162" s="64" t="s">
        <v>362</v>
      </c>
      <c r="G162" s="64" t="s">
        <v>362</v>
      </c>
      <c r="H162" s="64" t="s">
        <v>362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28" t="s">
        <v>368</v>
      </c>
    </row>
    <row r="163" spans="1:14" ht="45" x14ac:dyDescent="0.25">
      <c r="A163" s="59">
        <v>147</v>
      </c>
      <c r="B163" s="61" t="s">
        <v>364</v>
      </c>
      <c r="C163" s="62">
        <v>360696660</v>
      </c>
      <c r="D163" s="83">
        <v>192444367.81</v>
      </c>
      <c r="E163" s="63">
        <f t="shared" si="4"/>
        <v>553141027.80999994</v>
      </c>
      <c r="F163" s="64" t="s">
        <v>362</v>
      </c>
      <c r="G163" s="64" t="s">
        <v>362</v>
      </c>
      <c r="H163" s="64" t="s">
        <v>362</v>
      </c>
      <c r="I163" s="65">
        <v>0</v>
      </c>
      <c r="J163" s="65">
        <v>0</v>
      </c>
      <c r="K163" s="65">
        <v>0</v>
      </c>
      <c r="L163" s="65">
        <v>0</v>
      </c>
      <c r="M163" s="65"/>
      <c r="N163" s="28" t="s">
        <v>368</v>
      </c>
    </row>
    <row r="164" spans="1:14" ht="33.75" x14ac:dyDescent="0.25">
      <c r="A164" s="59">
        <v>148</v>
      </c>
      <c r="B164" s="61" t="s">
        <v>365</v>
      </c>
      <c r="C164" s="62">
        <v>8285768</v>
      </c>
      <c r="D164" s="66">
        <v>11000000</v>
      </c>
      <c r="E164" s="63">
        <f t="shared" si="4"/>
        <v>19285768</v>
      </c>
      <c r="F164" s="64" t="s">
        <v>362</v>
      </c>
      <c r="G164" s="64" t="s">
        <v>362</v>
      </c>
      <c r="H164" s="64" t="s">
        <v>362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28" t="s">
        <v>368</v>
      </c>
    </row>
    <row r="165" spans="1:14" ht="45" x14ac:dyDescent="0.25">
      <c r="A165" s="59">
        <v>149</v>
      </c>
      <c r="B165" s="67" t="s">
        <v>366</v>
      </c>
      <c r="C165" s="62">
        <v>1000000</v>
      </c>
      <c r="D165" s="68">
        <v>5000000</v>
      </c>
      <c r="E165" s="63">
        <f t="shared" si="4"/>
        <v>6000000</v>
      </c>
      <c r="F165" s="64" t="s">
        <v>362</v>
      </c>
      <c r="G165" s="64" t="s">
        <v>362</v>
      </c>
      <c r="H165" s="64" t="s">
        <v>362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28" t="s">
        <v>368</v>
      </c>
    </row>
    <row r="166" spans="1:14" ht="33.75" x14ac:dyDescent="0.25">
      <c r="A166" s="59">
        <v>150</v>
      </c>
      <c r="B166" s="61" t="s">
        <v>367</v>
      </c>
      <c r="C166" s="69"/>
      <c r="D166" s="63">
        <v>29467718.25</v>
      </c>
      <c r="E166" s="63">
        <f>D166+C166</f>
        <v>29467718.25</v>
      </c>
      <c r="F166" s="64" t="s">
        <v>362</v>
      </c>
      <c r="G166" s="64" t="s">
        <v>362</v>
      </c>
      <c r="H166" s="64" t="s">
        <v>362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28" t="s">
        <v>368</v>
      </c>
    </row>
    <row r="167" spans="1:14" s="1" customFormat="1" ht="34.5" x14ac:dyDescent="0.25">
      <c r="A167" s="99">
        <v>151</v>
      </c>
      <c r="B167" s="98" t="s">
        <v>370</v>
      </c>
      <c r="C167" s="88">
        <v>582304000</v>
      </c>
      <c r="D167" s="87"/>
      <c r="E167" s="88">
        <f>C167+D167</f>
        <v>582304000</v>
      </c>
      <c r="F167" s="87"/>
      <c r="G167" s="87" t="s">
        <v>371</v>
      </c>
      <c r="H167" s="87"/>
      <c r="I167" s="87"/>
      <c r="J167" s="87"/>
      <c r="K167" s="87"/>
      <c r="L167" s="87"/>
      <c r="M167" s="87"/>
      <c r="N167" s="112" t="s">
        <v>377</v>
      </c>
    </row>
    <row r="168" spans="1:14" s="1" customFormat="1" ht="33.75" x14ac:dyDescent="0.25">
      <c r="A168" s="86">
        <v>152</v>
      </c>
      <c r="B168" s="61" t="s">
        <v>372</v>
      </c>
      <c r="C168" s="89">
        <v>1146356.67</v>
      </c>
      <c r="D168" s="89">
        <v>0</v>
      </c>
      <c r="E168" s="89">
        <f t="shared" ref="E168:E171" si="5">C168+D168</f>
        <v>1146356.67</v>
      </c>
      <c r="F168" s="64" t="s">
        <v>373</v>
      </c>
      <c r="G168" s="87">
        <v>276</v>
      </c>
      <c r="H168" s="87"/>
      <c r="I168" s="87"/>
      <c r="J168" s="87"/>
      <c r="K168" s="87"/>
      <c r="L168" s="87"/>
      <c r="M168" s="87"/>
      <c r="N168" s="28" t="s">
        <v>377</v>
      </c>
    </row>
    <row r="169" spans="1:14" s="1" customFormat="1" ht="45" x14ac:dyDescent="0.25">
      <c r="A169" s="86">
        <v>153</v>
      </c>
      <c r="B169" s="61" t="s">
        <v>374</v>
      </c>
      <c r="C169" s="89">
        <v>385675302</v>
      </c>
      <c r="D169" s="89">
        <v>0</v>
      </c>
      <c r="E169" s="89">
        <f>C169+D169</f>
        <v>385675302</v>
      </c>
      <c r="F169" s="64" t="s">
        <v>96</v>
      </c>
      <c r="G169" s="87">
        <v>3019</v>
      </c>
      <c r="H169" s="87"/>
      <c r="I169" s="87"/>
      <c r="J169" s="87"/>
      <c r="K169" s="87"/>
      <c r="L169" s="87"/>
      <c r="M169" s="87"/>
      <c r="N169" s="28" t="s">
        <v>377</v>
      </c>
    </row>
    <row r="170" spans="1:14" s="1" customFormat="1" ht="45" x14ac:dyDescent="0.25">
      <c r="A170" s="86">
        <v>154</v>
      </c>
      <c r="B170" s="61" t="s">
        <v>375</v>
      </c>
      <c r="C170" s="89">
        <v>10000</v>
      </c>
      <c r="D170" s="90">
        <v>300000</v>
      </c>
      <c r="E170" s="89">
        <f t="shared" si="5"/>
        <v>310000</v>
      </c>
      <c r="F170" s="64" t="s">
        <v>108</v>
      </c>
      <c r="G170" s="87">
        <v>5</v>
      </c>
      <c r="H170" s="87"/>
      <c r="I170" s="87"/>
      <c r="J170" s="87"/>
      <c r="K170" s="87"/>
      <c r="L170" s="87"/>
      <c r="M170" s="87"/>
      <c r="N170" s="28" t="s">
        <v>377</v>
      </c>
    </row>
    <row r="171" spans="1:14" s="1" customFormat="1" ht="33.75" x14ac:dyDescent="0.25">
      <c r="A171" s="99">
        <v>155</v>
      </c>
      <c r="B171" s="61" t="s">
        <v>376</v>
      </c>
      <c r="C171" s="89">
        <v>8619822.1400000006</v>
      </c>
      <c r="D171" s="90">
        <v>500000</v>
      </c>
      <c r="E171" s="89">
        <f t="shared" si="5"/>
        <v>9119822.1400000006</v>
      </c>
      <c r="F171" s="64" t="s">
        <v>100</v>
      </c>
      <c r="G171" s="87"/>
      <c r="H171" s="87"/>
      <c r="I171" s="87"/>
      <c r="J171" s="87"/>
      <c r="K171" s="87"/>
      <c r="L171" s="87"/>
      <c r="M171" s="87"/>
      <c r="N171" s="28" t="s">
        <v>377</v>
      </c>
    </row>
    <row r="172" spans="1:14" s="1" customFormat="1" ht="56.25" x14ac:dyDescent="0.25">
      <c r="A172" s="99">
        <v>156</v>
      </c>
      <c r="B172" s="61" t="s">
        <v>379</v>
      </c>
      <c r="C172" s="89">
        <v>1400000</v>
      </c>
      <c r="D172" s="90">
        <v>402355.47</v>
      </c>
      <c r="E172" s="89">
        <f>C172+D172</f>
        <v>1802355.47</v>
      </c>
      <c r="F172" s="64" t="s">
        <v>380</v>
      </c>
      <c r="G172" s="87">
        <v>213.25</v>
      </c>
      <c r="H172" s="87"/>
      <c r="I172" s="87"/>
      <c r="J172" s="87"/>
      <c r="K172" s="87"/>
      <c r="L172" s="87"/>
      <c r="M172" s="87"/>
      <c r="N172" s="28" t="s">
        <v>381</v>
      </c>
    </row>
    <row r="173" spans="1:14" s="1" customFormat="1" ht="45" x14ac:dyDescent="0.25">
      <c r="A173" s="99">
        <v>159</v>
      </c>
      <c r="B173" s="61" t="s">
        <v>92</v>
      </c>
      <c r="C173" s="89"/>
      <c r="D173" s="90">
        <v>900000</v>
      </c>
      <c r="E173" s="89">
        <f>C173+D173</f>
        <v>900000</v>
      </c>
      <c r="F173" s="64" t="s">
        <v>93</v>
      </c>
      <c r="G173" s="87" t="s">
        <v>94</v>
      </c>
      <c r="H173" s="87"/>
      <c r="I173" s="87"/>
      <c r="J173" s="87"/>
      <c r="K173" s="87"/>
      <c r="L173" s="87"/>
      <c r="M173" s="87"/>
      <c r="N173" s="28" t="s">
        <v>98</v>
      </c>
    </row>
    <row r="174" spans="1:14" s="1" customFormat="1" ht="45" x14ac:dyDescent="0.25">
      <c r="A174" s="99">
        <v>160</v>
      </c>
      <c r="B174" s="61" t="s">
        <v>95</v>
      </c>
      <c r="C174" s="89"/>
      <c r="D174" s="90">
        <v>100000</v>
      </c>
      <c r="E174" s="89">
        <f>C174+D174</f>
        <v>100000</v>
      </c>
      <c r="F174" s="64" t="s">
        <v>96</v>
      </c>
      <c r="G174" s="87" t="s">
        <v>97</v>
      </c>
      <c r="H174" s="87"/>
      <c r="I174" s="87"/>
      <c r="J174" s="87"/>
      <c r="K174" s="87"/>
      <c r="L174" s="87"/>
      <c r="M174" s="87"/>
      <c r="N174" s="28" t="s">
        <v>98</v>
      </c>
    </row>
    <row r="175" spans="1:14" s="1" customFormat="1" ht="45" x14ac:dyDescent="0.25">
      <c r="A175" s="99">
        <v>161</v>
      </c>
      <c r="B175" s="61" t="s">
        <v>443</v>
      </c>
      <c r="C175" s="89">
        <v>531608.22</v>
      </c>
      <c r="D175" s="90">
        <v>105071539.68000001</v>
      </c>
      <c r="E175" s="89">
        <f>D175+C175</f>
        <v>105603147.90000001</v>
      </c>
      <c r="F175" s="64"/>
      <c r="G175" s="87"/>
      <c r="H175" s="87"/>
      <c r="I175" s="87"/>
      <c r="J175" s="87"/>
      <c r="K175" s="87"/>
      <c r="L175" s="87"/>
      <c r="M175" s="87"/>
      <c r="N175" s="28" t="s">
        <v>368</v>
      </c>
    </row>
    <row r="176" spans="1:14" x14ac:dyDescent="0.25">
      <c r="A176" s="87">
        <v>162</v>
      </c>
      <c r="B176" s="87"/>
      <c r="C176" s="88">
        <f>SUM(C10:C175)</f>
        <v>4893978462.4000015</v>
      </c>
      <c r="D176" s="88">
        <f>SUM(D10:D175)</f>
        <v>2205968383.3699994</v>
      </c>
      <c r="E176" s="88">
        <f>SUM(E10:E175)</f>
        <v>7099946845.7700005</v>
      </c>
      <c r="F176" s="87"/>
      <c r="G176" s="87"/>
      <c r="H176" s="87"/>
      <c r="I176" s="87"/>
      <c r="J176" s="87"/>
      <c r="K176" s="87"/>
      <c r="L176" s="87"/>
      <c r="M176" s="87"/>
      <c r="N176" s="28"/>
    </row>
    <row r="180" spans="1:13" x14ac:dyDescent="0.25">
      <c r="A180" s="1"/>
      <c r="B180" s="1"/>
      <c r="C180" s="47"/>
      <c r="D180" s="1"/>
      <c r="E180" s="47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C181" s="121"/>
      <c r="D181" s="121"/>
      <c r="H181" s="121"/>
    </row>
    <row r="182" spans="1:13" x14ac:dyDescent="0.25">
      <c r="C182" s="94"/>
      <c r="D182" s="94"/>
      <c r="E182" s="94"/>
      <c r="H182" s="121"/>
    </row>
    <row r="183" spans="1:13" x14ac:dyDescent="0.25">
      <c r="H183" s="121"/>
    </row>
  </sheetData>
  <autoFilter ref="A9:N176"/>
  <mergeCells count="51">
    <mergeCell ref="A93:A96"/>
    <mergeCell ref="A97:A100"/>
    <mergeCell ref="A101:A104"/>
    <mergeCell ref="N101:N104"/>
    <mergeCell ref="N97:N100"/>
    <mergeCell ref="N93:N96"/>
    <mergeCell ref="G97:G100"/>
    <mergeCell ref="H97:H100"/>
    <mergeCell ref="B101:B104"/>
    <mergeCell ref="C101:C104"/>
    <mergeCell ref="D101:D104"/>
    <mergeCell ref="E101:E104"/>
    <mergeCell ref="F101:F104"/>
    <mergeCell ref="G101:G104"/>
    <mergeCell ref="H101:H104"/>
    <mergeCell ref="B97:B100"/>
    <mergeCell ref="C97:C100"/>
    <mergeCell ref="D97:D100"/>
    <mergeCell ref="E97:E100"/>
    <mergeCell ref="F97:F100"/>
    <mergeCell ref="G93:G96"/>
    <mergeCell ref="H93:H96"/>
    <mergeCell ref="B93:B96"/>
    <mergeCell ref="C93:C96"/>
    <mergeCell ref="D93:D96"/>
    <mergeCell ref="E93:E96"/>
    <mergeCell ref="F93:F96"/>
    <mergeCell ref="C8:D8"/>
    <mergeCell ref="C1:D1"/>
    <mergeCell ref="C2:H2"/>
    <mergeCell ref="F8:M8"/>
    <mergeCell ref="F65:F68"/>
    <mergeCell ref="G65:G68"/>
    <mergeCell ref="H65:H68"/>
    <mergeCell ref="C5:J5"/>
    <mergeCell ref="C6:J6"/>
    <mergeCell ref="I93:I96"/>
    <mergeCell ref="I97:I100"/>
    <mergeCell ref="I101:I104"/>
    <mergeCell ref="J93:J96"/>
    <mergeCell ref="J97:J100"/>
    <mergeCell ref="J101:J104"/>
    <mergeCell ref="M93:M96"/>
    <mergeCell ref="M97:M100"/>
    <mergeCell ref="M101:M104"/>
    <mergeCell ref="K93:K96"/>
    <mergeCell ref="K97:K100"/>
    <mergeCell ref="K101:K104"/>
    <mergeCell ref="L93:L96"/>
    <mergeCell ref="L97:L100"/>
    <mergeCell ref="L101:L104"/>
  </mergeCells>
  <pageMargins left="0.7" right="0.7" top="0.75" bottom="0.75" header="0.3" footer="0.3"/>
  <pageSetup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opLeftCell="A172" zoomScale="110" zoomScaleNormal="110" workbookViewId="0">
      <selection activeCell="E184" sqref="E184"/>
    </sheetView>
  </sheetViews>
  <sheetFormatPr baseColWidth="10" defaultRowHeight="15" x14ac:dyDescent="0.25"/>
  <cols>
    <col min="1" max="1" width="7.42578125" customWidth="1"/>
    <col min="2" max="2" width="28.7109375" customWidth="1"/>
    <col min="3" max="3" width="17.5703125" customWidth="1"/>
    <col min="4" max="5" width="16.85546875" bestFit="1" customWidth="1"/>
    <col min="6" max="6" width="11.5703125" bestFit="1" customWidth="1"/>
    <col min="7" max="7" width="15" customWidth="1"/>
    <col min="8" max="13" width="11.5703125" bestFit="1" customWidth="1"/>
    <col min="14" max="14" width="12.42578125" bestFit="1" customWidth="1"/>
  </cols>
  <sheetData>
    <row r="1" spans="1:14" ht="18.75" x14ac:dyDescent="0.3">
      <c r="A1" s="1"/>
      <c r="B1" s="118"/>
      <c r="C1" s="142"/>
      <c r="D1" s="142"/>
      <c r="E1" s="4"/>
      <c r="F1" s="4"/>
      <c r="G1" s="4"/>
      <c r="H1" s="4"/>
      <c r="I1" s="4"/>
      <c r="J1" s="4"/>
      <c r="K1" s="1"/>
      <c r="L1" s="1"/>
      <c r="M1" s="1"/>
    </row>
    <row r="2" spans="1:14" x14ac:dyDescent="0.25">
      <c r="A2" s="1"/>
      <c r="B2" s="117"/>
      <c r="C2" s="127"/>
      <c r="D2" s="127"/>
      <c r="E2" s="127"/>
      <c r="F2" s="127"/>
      <c r="G2" s="127"/>
      <c r="H2" s="127"/>
      <c r="I2" s="4"/>
      <c r="J2" s="3"/>
      <c r="K2" s="3"/>
      <c r="L2" s="3"/>
      <c r="M2" s="3"/>
    </row>
    <row r="3" spans="1:14" x14ac:dyDescent="0.25">
      <c r="A3" s="1"/>
      <c r="B3" s="117"/>
      <c r="C3" s="2"/>
      <c r="D3" s="3"/>
      <c r="E3" s="3"/>
      <c r="F3" s="3"/>
      <c r="G3" s="3"/>
      <c r="H3" s="3"/>
      <c r="I3" s="4"/>
      <c r="J3" s="2"/>
      <c r="K3" s="3"/>
      <c r="L3" s="3"/>
      <c r="M3" s="3"/>
    </row>
    <row r="4" spans="1:14" s="1" customFormat="1" x14ac:dyDescent="0.25">
      <c r="B4" s="117"/>
      <c r="C4" s="2"/>
      <c r="D4" s="3"/>
      <c r="E4" s="3"/>
      <c r="F4" s="3"/>
      <c r="G4" s="3"/>
      <c r="H4" s="3"/>
      <c r="I4" s="4"/>
      <c r="J4" s="2"/>
      <c r="K4" s="3"/>
      <c r="L4" s="3"/>
      <c r="M4" s="3"/>
    </row>
    <row r="5" spans="1:14" s="1" customFormat="1" ht="26.25" x14ac:dyDescent="0.4">
      <c r="B5" s="117"/>
      <c r="C5" s="133" t="s">
        <v>445</v>
      </c>
      <c r="D5" s="133"/>
      <c r="E5" s="133"/>
      <c r="F5" s="133"/>
      <c r="G5" s="133"/>
      <c r="H5" s="133"/>
      <c r="I5" s="133"/>
      <c r="J5" s="133"/>
      <c r="K5" s="3"/>
      <c r="L5" s="3"/>
      <c r="M5" s="3"/>
    </row>
    <row r="6" spans="1:14" x14ac:dyDescent="0.25">
      <c r="A6" s="1"/>
      <c r="B6" s="117"/>
      <c r="C6" s="134" t="s">
        <v>446</v>
      </c>
      <c r="D6" s="134"/>
      <c r="E6" s="134"/>
      <c r="F6" s="134"/>
      <c r="G6" s="134"/>
      <c r="H6" s="134"/>
      <c r="I6" s="134"/>
      <c r="J6" s="134"/>
      <c r="K6" s="5"/>
      <c r="L6" s="5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</row>
    <row r="8" spans="1:14" ht="15.75" thickBot="1" x14ac:dyDescent="0.3">
      <c r="A8" s="1"/>
      <c r="B8" s="6">
        <v>2020</v>
      </c>
      <c r="C8" s="143" t="s">
        <v>0</v>
      </c>
      <c r="D8" s="144"/>
      <c r="E8" s="1"/>
      <c r="F8" s="128" t="s">
        <v>1</v>
      </c>
      <c r="G8" s="129"/>
      <c r="H8" s="129"/>
      <c r="I8" s="129"/>
      <c r="J8" s="129"/>
      <c r="K8" s="129"/>
      <c r="L8" s="130"/>
      <c r="M8" s="130"/>
    </row>
    <row r="9" spans="1:14" ht="72" x14ac:dyDescent="0.25">
      <c r="A9" s="114" t="s">
        <v>2</v>
      </c>
      <c r="B9" s="119" t="s">
        <v>3</v>
      </c>
      <c r="C9" s="119" t="s">
        <v>4</v>
      </c>
      <c r="D9" s="119" t="s">
        <v>5</v>
      </c>
      <c r="E9" s="119" t="s">
        <v>6</v>
      </c>
      <c r="F9" s="119" t="s">
        <v>7</v>
      </c>
      <c r="G9" s="120" t="s">
        <v>8</v>
      </c>
      <c r="H9" s="119" t="s">
        <v>9</v>
      </c>
      <c r="I9" s="119" t="s">
        <v>10</v>
      </c>
      <c r="J9" s="119" t="s">
        <v>11</v>
      </c>
      <c r="K9" s="119" t="s">
        <v>12</v>
      </c>
      <c r="L9" s="119" t="s">
        <v>13</v>
      </c>
      <c r="M9" s="119" t="s">
        <v>14</v>
      </c>
      <c r="N9" s="119" t="s">
        <v>78</v>
      </c>
    </row>
    <row r="10" spans="1:14" ht="60" x14ac:dyDescent="0.25">
      <c r="A10" s="10">
        <v>1</v>
      </c>
      <c r="B10" s="34" t="s">
        <v>18</v>
      </c>
      <c r="C10" s="36"/>
      <c r="D10" s="85">
        <v>999400</v>
      </c>
      <c r="E10" s="85">
        <f t="shared" ref="E10:E41" si="0">C10+D10</f>
        <v>999400</v>
      </c>
      <c r="F10" s="10">
        <v>20</v>
      </c>
      <c r="G10" s="86">
        <v>450</v>
      </c>
      <c r="H10" s="10"/>
      <c r="I10" s="10"/>
      <c r="J10" s="10"/>
      <c r="K10" s="10"/>
      <c r="L10" s="10"/>
      <c r="M10" s="11">
        <v>0</v>
      </c>
      <c r="N10" s="28" t="s">
        <v>76</v>
      </c>
    </row>
    <row r="11" spans="1:14" ht="60" x14ac:dyDescent="0.25">
      <c r="A11" s="28">
        <v>2</v>
      </c>
      <c r="B11" s="44" t="s">
        <v>19</v>
      </c>
      <c r="C11" s="37"/>
      <c r="D11" s="78">
        <v>36620.839999999997</v>
      </c>
      <c r="E11" s="85">
        <f t="shared" si="0"/>
        <v>36620.839999999997</v>
      </c>
      <c r="F11" s="95">
        <v>20</v>
      </c>
      <c r="G11" s="86">
        <v>153.4</v>
      </c>
      <c r="H11" s="10"/>
      <c r="I11" s="10"/>
      <c r="J11" s="10"/>
      <c r="K11" s="10"/>
      <c r="L11" s="10"/>
      <c r="M11" s="10"/>
      <c r="N11" s="28" t="s">
        <v>76</v>
      </c>
    </row>
    <row r="12" spans="1:14" ht="48" x14ac:dyDescent="0.25">
      <c r="A12" s="86">
        <v>3</v>
      </c>
      <c r="B12" s="44" t="s">
        <v>289</v>
      </c>
      <c r="C12" s="36"/>
      <c r="D12" s="85">
        <v>25000</v>
      </c>
      <c r="E12" s="85">
        <f t="shared" si="0"/>
        <v>25000</v>
      </c>
      <c r="F12" s="96">
        <v>30</v>
      </c>
      <c r="G12" s="86">
        <v>911</v>
      </c>
      <c r="H12" s="10"/>
      <c r="I12" s="10"/>
      <c r="J12" s="10"/>
      <c r="K12" s="10"/>
      <c r="L12" s="10"/>
      <c r="M12" s="10"/>
      <c r="N12" s="28" t="s">
        <v>76</v>
      </c>
    </row>
    <row r="13" spans="1:14" ht="48" x14ac:dyDescent="0.25">
      <c r="A13" s="28">
        <v>4</v>
      </c>
      <c r="B13" s="44" t="s">
        <v>20</v>
      </c>
      <c r="C13" s="37"/>
      <c r="D13" s="78">
        <v>21600000</v>
      </c>
      <c r="E13" s="85">
        <f t="shared" si="0"/>
        <v>21600000</v>
      </c>
      <c r="F13" s="97">
        <v>25</v>
      </c>
      <c r="G13" s="86">
        <v>113.625</v>
      </c>
      <c r="H13" s="10"/>
      <c r="I13" s="10"/>
      <c r="J13" s="10"/>
      <c r="K13" s="10"/>
      <c r="L13" s="10"/>
      <c r="M13" s="10"/>
      <c r="N13" s="28" t="s">
        <v>76</v>
      </c>
    </row>
    <row r="14" spans="1:14" ht="96" x14ac:dyDescent="0.25">
      <c r="A14" s="86">
        <v>5</v>
      </c>
      <c r="B14" s="44" t="s">
        <v>287</v>
      </c>
      <c r="C14" s="37"/>
      <c r="D14" s="78">
        <v>62574.6</v>
      </c>
      <c r="E14" s="85">
        <f t="shared" si="0"/>
        <v>62574.6</v>
      </c>
      <c r="F14" s="97">
        <v>50</v>
      </c>
      <c r="G14" s="86">
        <v>184</v>
      </c>
      <c r="H14" s="10"/>
      <c r="I14" s="10"/>
      <c r="J14" s="10"/>
      <c r="K14" s="10"/>
      <c r="L14" s="10"/>
      <c r="M14" s="10"/>
      <c r="N14" s="28" t="s">
        <v>76</v>
      </c>
    </row>
    <row r="15" spans="1:14" ht="60" x14ac:dyDescent="0.25">
      <c r="A15" s="28">
        <v>6</v>
      </c>
      <c r="B15" s="44" t="s">
        <v>21</v>
      </c>
      <c r="C15" s="37"/>
      <c r="D15" s="78">
        <v>61499.8</v>
      </c>
      <c r="E15" s="85">
        <f t="shared" si="0"/>
        <v>61499.8</v>
      </c>
      <c r="F15" s="97">
        <v>40</v>
      </c>
      <c r="G15" s="86">
        <v>400</v>
      </c>
      <c r="H15" s="10"/>
      <c r="I15" s="10"/>
      <c r="J15" s="10"/>
      <c r="K15" s="10"/>
      <c r="L15" s="10"/>
      <c r="M15" s="10"/>
      <c r="N15" s="28" t="s">
        <v>76</v>
      </c>
    </row>
    <row r="16" spans="1:14" ht="60" x14ac:dyDescent="0.25">
      <c r="A16" s="86">
        <v>7</v>
      </c>
      <c r="B16" s="44" t="s">
        <v>290</v>
      </c>
      <c r="C16" s="37"/>
      <c r="D16" s="78">
        <v>26217.06</v>
      </c>
      <c r="E16" s="85">
        <f t="shared" si="0"/>
        <v>26217.06</v>
      </c>
      <c r="F16" s="97">
        <v>13</v>
      </c>
      <c r="G16" s="86">
        <v>116.94</v>
      </c>
      <c r="H16" s="10"/>
      <c r="I16" s="10"/>
      <c r="J16" s="10"/>
      <c r="K16" s="10"/>
      <c r="L16" s="10"/>
      <c r="M16" s="10"/>
      <c r="N16" s="28" t="s">
        <v>76</v>
      </c>
    </row>
    <row r="17" spans="1:14" ht="60" x14ac:dyDescent="0.25">
      <c r="A17" s="28">
        <v>8</v>
      </c>
      <c r="B17" s="44" t="s">
        <v>22</v>
      </c>
      <c r="C17" s="37"/>
      <c r="D17" s="78">
        <v>79952.62</v>
      </c>
      <c r="E17" s="85">
        <f t="shared" si="0"/>
        <v>79952.62</v>
      </c>
      <c r="F17" s="97">
        <v>35</v>
      </c>
      <c r="G17" s="86">
        <v>307</v>
      </c>
      <c r="H17" s="10"/>
      <c r="I17" s="10"/>
      <c r="J17" s="10"/>
      <c r="K17" s="10"/>
      <c r="L17" s="10"/>
      <c r="M17" s="10"/>
      <c r="N17" s="28" t="s">
        <v>76</v>
      </c>
    </row>
    <row r="18" spans="1:14" ht="60" x14ac:dyDescent="0.25">
      <c r="A18" s="86">
        <v>9</v>
      </c>
      <c r="B18" s="44" t="s">
        <v>23</v>
      </c>
      <c r="C18" s="37"/>
      <c r="D18" s="78">
        <v>94545.64</v>
      </c>
      <c r="E18" s="85">
        <f t="shared" si="0"/>
        <v>94545.64</v>
      </c>
      <c r="F18" s="97">
        <v>40</v>
      </c>
      <c r="G18" s="86">
        <v>499.5</v>
      </c>
      <c r="H18" s="10"/>
      <c r="I18" s="10"/>
      <c r="J18" s="10"/>
      <c r="K18" s="10"/>
      <c r="L18" s="10"/>
      <c r="M18" s="10"/>
      <c r="N18" s="28" t="s">
        <v>76</v>
      </c>
    </row>
    <row r="19" spans="1:14" ht="60" x14ac:dyDescent="0.25">
      <c r="A19" s="28">
        <v>10</v>
      </c>
      <c r="B19" s="44" t="s">
        <v>24</v>
      </c>
      <c r="C19" s="37"/>
      <c r="D19" s="78">
        <v>16660.86</v>
      </c>
      <c r="E19" s="85">
        <f t="shared" si="0"/>
        <v>16660.86</v>
      </c>
      <c r="F19" s="97">
        <v>15</v>
      </c>
      <c r="G19" s="86">
        <v>247</v>
      </c>
      <c r="H19" s="10"/>
      <c r="I19" s="10"/>
      <c r="J19" s="10"/>
      <c r="K19" s="10"/>
      <c r="L19" s="10"/>
      <c r="M19" s="10"/>
      <c r="N19" s="28" t="s">
        <v>76</v>
      </c>
    </row>
    <row r="20" spans="1:14" ht="48" x14ac:dyDescent="0.25">
      <c r="A20" s="86">
        <v>11</v>
      </c>
      <c r="B20" s="44" t="s">
        <v>25</v>
      </c>
      <c r="C20" s="37"/>
      <c r="D20" s="78">
        <v>54268.62</v>
      </c>
      <c r="E20" s="85">
        <f t="shared" si="0"/>
        <v>54268.62</v>
      </c>
      <c r="F20" s="97">
        <v>45</v>
      </c>
      <c r="G20" s="86">
        <v>139.82</v>
      </c>
      <c r="H20" s="10"/>
      <c r="I20" s="10"/>
      <c r="J20" s="10"/>
      <c r="K20" s="10"/>
      <c r="L20" s="10"/>
      <c r="M20" s="10"/>
      <c r="N20" s="28" t="s">
        <v>76</v>
      </c>
    </row>
    <row r="21" spans="1:14" ht="60" x14ac:dyDescent="0.25">
      <c r="A21" s="28">
        <v>12</v>
      </c>
      <c r="B21" s="44" t="s">
        <v>26</v>
      </c>
      <c r="C21" s="37"/>
      <c r="D21" s="78">
        <v>33730.959999999999</v>
      </c>
      <c r="E21" s="85">
        <f t="shared" si="0"/>
        <v>33730.959999999999</v>
      </c>
      <c r="F21" s="97">
        <v>40</v>
      </c>
      <c r="G21" s="86">
        <v>550</v>
      </c>
      <c r="H21" s="10"/>
      <c r="I21" s="10"/>
      <c r="J21" s="10"/>
      <c r="K21" s="10"/>
      <c r="L21" s="10"/>
      <c r="M21" s="10"/>
      <c r="N21" s="28" t="s">
        <v>76</v>
      </c>
    </row>
    <row r="22" spans="1:14" ht="48" x14ac:dyDescent="0.25">
      <c r="A22" s="86">
        <v>13</v>
      </c>
      <c r="B22" s="44" t="s">
        <v>27</v>
      </c>
      <c r="C22" s="36"/>
      <c r="D22" s="85">
        <v>15167.880000000001</v>
      </c>
      <c r="E22" s="85">
        <f t="shared" si="0"/>
        <v>15167.880000000001</v>
      </c>
      <c r="F22" s="96">
        <v>12</v>
      </c>
      <c r="G22" s="86">
        <v>36</v>
      </c>
      <c r="H22" s="10"/>
      <c r="I22" s="10"/>
      <c r="J22" s="10"/>
      <c r="K22" s="10"/>
      <c r="L22" s="10"/>
      <c r="M22" s="10"/>
      <c r="N22" s="28" t="s">
        <v>76</v>
      </c>
    </row>
    <row r="23" spans="1:14" ht="72" x14ac:dyDescent="0.25">
      <c r="A23" s="28">
        <v>14</v>
      </c>
      <c r="B23" s="44" t="s">
        <v>291</v>
      </c>
      <c r="C23" s="36"/>
      <c r="D23" s="85">
        <v>20128</v>
      </c>
      <c r="E23" s="85">
        <f t="shared" si="0"/>
        <v>20128</v>
      </c>
      <c r="F23" s="96">
        <v>10</v>
      </c>
      <c r="G23" s="86">
        <v>195.3</v>
      </c>
      <c r="H23" s="10"/>
      <c r="I23" s="10"/>
      <c r="J23" s="10"/>
      <c r="K23" s="10"/>
      <c r="L23" s="10"/>
      <c r="M23" s="10"/>
      <c r="N23" s="28" t="s">
        <v>76</v>
      </c>
    </row>
    <row r="24" spans="1:14" ht="72" x14ac:dyDescent="0.25">
      <c r="A24" s="86">
        <v>15</v>
      </c>
      <c r="B24" s="34" t="s">
        <v>28</v>
      </c>
      <c r="C24" s="36"/>
      <c r="D24" s="85">
        <v>120000</v>
      </c>
      <c r="E24" s="85">
        <f t="shared" si="0"/>
        <v>120000</v>
      </c>
      <c r="F24" s="10">
        <v>17</v>
      </c>
      <c r="G24" s="86">
        <v>204</v>
      </c>
      <c r="H24" s="10"/>
      <c r="I24" s="10"/>
      <c r="J24" s="10"/>
      <c r="K24" s="10"/>
      <c r="L24" s="10"/>
      <c r="M24" s="10"/>
      <c r="N24" s="28" t="s">
        <v>76</v>
      </c>
    </row>
    <row r="25" spans="1:14" ht="72" x14ac:dyDescent="0.25">
      <c r="A25" s="28">
        <v>16</v>
      </c>
      <c r="B25" s="34" t="s">
        <v>29</v>
      </c>
      <c r="C25" s="36"/>
      <c r="D25" s="85">
        <v>650000</v>
      </c>
      <c r="E25" s="85">
        <f t="shared" si="0"/>
        <v>650000</v>
      </c>
      <c r="F25" s="10">
        <v>100</v>
      </c>
      <c r="G25" s="86">
        <v>750</v>
      </c>
      <c r="H25" s="10"/>
      <c r="I25" s="10"/>
      <c r="J25" s="10"/>
      <c r="K25" s="10"/>
      <c r="L25" s="10"/>
      <c r="M25" s="10"/>
      <c r="N25" s="28" t="s">
        <v>76</v>
      </c>
    </row>
    <row r="26" spans="1:14" ht="48" x14ac:dyDescent="0.25">
      <c r="A26" s="86">
        <v>17</v>
      </c>
      <c r="B26" s="34" t="s">
        <v>30</v>
      </c>
      <c r="C26" s="36"/>
      <c r="D26" s="85">
        <v>80000</v>
      </c>
      <c r="E26" s="85">
        <f t="shared" si="0"/>
        <v>80000</v>
      </c>
      <c r="F26" s="10">
        <v>100</v>
      </c>
      <c r="G26" s="86">
        <v>128</v>
      </c>
      <c r="H26" s="10"/>
      <c r="I26" s="10"/>
      <c r="J26" s="10"/>
      <c r="K26" s="10"/>
      <c r="L26" s="10"/>
      <c r="M26" s="10"/>
      <c r="N26" s="28" t="s">
        <v>76</v>
      </c>
    </row>
    <row r="27" spans="1:14" ht="48" x14ac:dyDescent="0.25">
      <c r="A27" s="28">
        <v>18</v>
      </c>
      <c r="B27" s="34" t="s">
        <v>31</v>
      </c>
      <c r="C27" s="36"/>
      <c r="D27" s="85">
        <v>170000</v>
      </c>
      <c r="E27" s="85">
        <f t="shared" si="0"/>
        <v>170000</v>
      </c>
      <c r="F27" s="10">
        <v>50</v>
      </c>
      <c r="G27" s="86">
        <v>60</v>
      </c>
      <c r="H27" s="10"/>
      <c r="I27" s="10"/>
      <c r="J27" s="10"/>
      <c r="K27" s="10"/>
      <c r="L27" s="10"/>
      <c r="M27" s="10"/>
      <c r="N27" s="28" t="s">
        <v>76</v>
      </c>
    </row>
    <row r="28" spans="1:14" ht="60" x14ac:dyDescent="0.25">
      <c r="A28" s="86">
        <v>19</v>
      </c>
      <c r="B28" s="34" t="s">
        <v>32</v>
      </c>
      <c r="C28" s="36"/>
      <c r="D28" s="85">
        <v>200000</v>
      </c>
      <c r="E28" s="85">
        <f t="shared" si="0"/>
        <v>200000</v>
      </c>
      <c r="F28" s="10">
        <v>50</v>
      </c>
      <c r="G28" s="86">
        <v>200</v>
      </c>
      <c r="H28" s="10"/>
      <c r="I28" s="10"/>
      <c r="J28" s="10"/>
      <c r="K28" s="10"/>
      <c r="L28" s="10"/>
      <c r="M28" s="10"/>
      <c r="N28" s="28" t="s">
        <v>76</v>
      </c>
    </row>
    <row r="29" spans="1:14" ht="48" x14ac:dyDescent="0.25">
      <c r="A29" s="28">
        <v>20</v>
      </c>
      <c r="B29" s="34" t="s">
        <v>274</v>
      </c>
      <c r="C29" s="35"/>
      <c r="D29" s="91">
        <v>2224402.5699999998</v>
      </c>
      <c r="E29" s="85">
        <f t="shared" si="0"/>
        <v>2224402.5699999998</v>
      </c>
      <c r="F29" s="34">
        <v>14</v>
      </c>
      <c r="G29" s="34" t="s">
        <v>89</v>
      </c>
      <c r="H29" s="10"/>
      <c r="I29" s="10"/>
      <c r="J29" s="10"/>
      <c r="K29" s="10"/>
      <c r="L29" s="10"/>
      <c r="M29" s="10"/>
      <c r="N29" s="28" t="s">
        <v>88</v>
      </c>
    </row>
    <row r="30" spans="1:14" ht="48" x14ac:dyDescent="0.25">
      <c r="A30" s="86">
        <v>21</v>
      </c>
      <c r="B30" s="34" t="s">
        <v>275</v>
      </c>
      <c r="C30" s="25"/>
      <c r="D30" s="91">
        <v>71330.91</v>
      </c>
      <c r="E30" s="85">
        <f t="shared" si="0"/>
        <v>71330.91</v>
      </c>
      <c r="F30" s="34">
        <v>18</v>
      </c>
      <c r="G30" s="34" t="s">
        <v>90</v>
      </c>
      <c r="H30" s="10"/>
      <c r="I30" s="10"/>
      <c r="J30" s="10"/>
      <c r="K30" s="10"/>
      <c r="L30" s="10"/>
      <c r="M30" s="10"/>
      <c r="N30" s="28" t="s">
        <v>88</v>
      </c>
    </row>
    <row r="31" spans="1:14" ht="48" x14ac:dyDescent="0.25">
      <c r="A31" s="28">
        <v>22</v>
      </c>
      <c r="B31" s="34" t="s">
        <v>276</v>
      </c>
      <c r="C31" s="25"/>
      <c r="D31" s="91">
        <v>98282.69</v>
      </c>
      <c r="E31" s="85">
        <f t="shared" si="0"/>
        <v>98282.69</v>
      </c>
      <c r="F31" s="34">
        <v>10</v>
      </c>
      <c r="G31" s="34" t="s">
        <v>91</v>
      </c>
      <c r="H31" s="10"/>
      <c r="I31" s="10"/>
      <c r="J31" s="10"/>
      <c r="K31" s="10"/>
      <c r="L31" s="10"/>
      <c r="M31" s="10"/>
      <c r="N31" s="28" t="s">
        <v>88</v>
      </c>
    </row>
    <row r="32" spans="1:14" ht="48" x14ac:dyDescent="0.25">
      <c r="A32" s="86">
        <v>23</v>
      </c>
      <c r="B32" s="9" t="s">
        <v>92</v>
      </c>
      <c r="C32" s="38">
        <v>1600000</v>
      </c>
      <c r="D32" s="81">
        <v>900000</v>
      </c>
      <c r="E32" s="85">
        <f t="shared" si="0"/>
        <v>2500000</v>
      </c>
      <c r="F32" s="9" t="s">
        <v>93</v>
      </c>
      <c r="G32" s="84" t="s">
        <v>94</v>
      </c>
      <c r="H32" s="10"/>
      <c r="I32" s="10"/>
      <c r="J32" s="10"/>
      <c r="K32" s="10"/>
      <c r="L32" s="10"/>
      <c r="M32" s="10"/>
      <c r="N32" s="28" t="s">
        <v>98</v>
      </c>
    </row>
    <row r="33" spans="1:14" ht="48" x14ac:dyDescent="0.25">
      <c r="A33" s="28">
        <v>24</v>
      </c>
      <c r="B33" s="9" t="s">
        <v>95</v>
      </c>
      <c r="C33" s="38">
        <v>450000</v>
      </c>
      <c r="D33" s="81">
        <v>100000</v>
      </c>
      <c r="E33" s="85">
        <f t="shared" si="0"/>
        <v>550000</v>
      </c>
      <c r="F33" s="9" t="s">
        <v>96</v>
      </c>
      <c r="G33" s="84" t="s">
        <v>97</v>
      </c>
      <c r="H33" s="10"/>
      <c r="I33" s="10"/>
      <c r="J33" s="10"/>
      <c r="K33" s="10"/>
      <c r="L33" s="10"/>
      <c r="M33" s="10"/>
      <c r="N33" s="28" t="s">
        <v>98</v>
      </c>
    </row>
    <row r="34" spans="1:14" ht="60" x14ac:dyDescent="0.25">
      <c r="A34" s="86">
        <v>25</v>
      </c>
      <c r="B34" s="17" t="s">
        <v>99</v>
      </c>
      <c r="C34" s="29"/>
      <c r="D34" s="77">
        <v>1000000</v>
      </c>
      <c r="E34" s="85">
        <f t="shared" si="0"/>
        <v>1000000</v>
      </c>
      <c r="F34" s="10"/>
      <c r="G34" s="86">
        <v>693.5</v>
      </c>
      <c r="H34" s="10"/>
      <c r="I34" s="10"/>
      <c r="J34" s="10"/>
      <c r="K34" s="10"/>
      <c r="L34" s="10"/>
      <c r="M34" s="10"/>
      <c r="N34" s="28" t="s">
        <v>119</v>
      </c>
    </row>
    <row r="35" spans="1:14" ht="48" x14ac:dyDescent="0.25">
      <c r="A35" s="28">
        <v>26</v>
      </c>
      <c r="B35" s="17" t="s">
        <v>102</v>
      </c>
      <c r="C35" s="29"/>
      <c r="D35" s="85">
        <v>39300</v>
      </c>
      <c r="E35" s="85">
        <f t="shared" si="0"/>
        <v>39300</v>
      </c>
      <c r="F35" s="10"/>
      <c r="G35" s="86">
        <v>39.54</v>
      </c>
      <c r="H35" s="10"/>
      <c r="I35" s="10"/>
      <c r="J35" s="10"/>
      <c r="K35" s="10"/>
      <c r="L35" s="10"/>
      <c r="M35" s="10"/>
      <c r="N35" s="28" t="s">
        <v>119</v>
      </c>
    </row>
    <row r="36" spans="1:14" ht="48" x14ac:dyDescent="0.25">
      <c r="A36" s="86">
        <v>27</v>
      </c>
      <c r="B36" s="17" t="s">
        <v>103</v>
      </c>
      <c r="C36" s="29"/>
      <c r="D36" s="85">
        <v>20000</v>
      </c>
      <c r="E36" s="85">
        <f t="shared" si="0"/>
        <v>20000</v>
      </c>
      <c r="F36" s="10"/>
      <c r="G36" s="86" t="s">
        <v>104</v>
      </c>
      <c r="H36" s="10"/>
      <c r="I36" s="10"/>
      <c r="J36" s="10"/>
      <c r="K36" s="10"/>
      <c r="L36" s="10"/>
      <c r="M36" s="10"/>
      <c r="N36" s="28" t="s">
        <v>119</v>
      </c>
    </row>
    <row r="37" spans="1:14" ht="60" x14ac:dyDescent="0.25">
      <c r="A37" s="28">
        <v>28</v>
      </c>
      <c r="B37" s="17" t="s">
        <v>105</v>
      </c>
      <c r="C37" s="29"/>
      <c r="D37" s="77">
        <v>22090</v>
      </c>
      <c r="E37" s="85">
        <f t="shared" si="0"/>
        <v>22090</v>
      </c>
      <c r="F37" s="10"/>
      <c r="G37" s="86" t="s">
        <v>106</v>
      </c>
      <c r="H37" s="10"/>
      <c r="I37" s="10"/>
      <c r="J37" s="10"/>
      <c r="K37" s="10"/>
      <c r="L37" s="10"/>
      <c r="M37" s="10"/>
      <c r="N37" s="28" t="s">
        <v>119</v>
      </c>
    </row>
    <row r="38" spans="1:14" ht="60" x14ac:dyDescent="0.25">
      <c r="A38" s="86">
        <v>29</v>
      </c>
      <c r="B38" s="17" t="s">
        <v>107</v>
      </c>
      <c r="C38" s="29"/>
      <c r="D38" s="77">
        <v>45225</v>
      </c>
      <c r="E38" s="85">
        <f t="shared" si="0"/>
        <v>45225</v>
      </c>
      <c r="F38" s="10"/>
      <c r="G38" s="86" t="s">
        <v>109</v>
      </c>
      <c r="H38" s="10"/>
      <c r="I38" s="10"/>
      <c r="J38" s="10"/>
      <c r="K38" s="10"/>
      <c r="L38" s="10"/>
      <c r="M38" s="10"/>
      <c r="N38" s="28" t="s">
        <v>119</v>
      </c>
    </row>
    <row r="39" spans="1:14" ht="72" x14ac:dyDescent="0.25">
      <c r="A39" s="28">
        <v>30</v>
      </c>
      <c r="B39" s="17" t="s">
        <v>110</v>
      </c>
      <c r="C39" s="29"/>
      <c r="D39" s="85">
        <v>135500</v>
      </c>
      <c r="E39" s="85">
        <f t="shared" si="0"/>
        <v>135500</v>
      </c>
      <c r="F39" s="10"/>
      <c r="G39" s="86" t="s">
        <v>111</v>
      </c>
      <c r="H39" s="10"/>
      <c r="I39" s="10"/>
      <c r="J39" s="10"/>
      <c r="K39" s="10"/>
      <c r="L39" s="10"/>
      <c r="M39" s="10"/>
      <c r="N39" s="28" t="s">
        <v>119</v>
      </c>
    </row>
    <row r="40" spans="1:14" ht="48" x14ac:dyDescent="0.25">
      <c r="A40" s="86">
        <v>31</v>
      </c>
      <c r="B40" s="17" t="s">
        <v>112</v>
      </c>
      <c r="C40" s="29"/>
      <c r="D40" s="85">
        <v>30770</v>
      </c>
      <c r="E40" s="85">
        <f t="shared" si="0"/>
        <v>30770</v>
      </c>
      <c r="F40" s="10"/>
      <c r="G40" s="86">
        <v>61.06</v>
      </c>
      <c r="H40" s="10"/>
      <c r="I40" s="10"/>
      <c r="J40" s="10"/>
      <c r="K40" s="10"/>
      <c r="L40" s="10"/>
      <c r="M40" s="10"/>
      <c r="N40" s="28" t="s">
        <v>119</v>
      </c>
    </row>
    <row r="41" spans="1:14" ht="36" x14ac:dyDescent="0.25">
      <c r="A41" s="28">
        <v>32</v>
      </c>
      <c r="B41" s="17" t="s">
        <v>113</v>
      </c>
      <c r="C41" s="29"/>
      <c r="D41" s="77">
        <v>64000</v>
      </c>
      <c r="E41" s="85">
        <f t="shared" si="0"/>
        <v>64000</v>
      </c>
      <c r="F41" s="10"/>
      <c r="G41" s="86" t="s">
        <v>114</v>
      </c>
      <c r="H41" s="10"/>
      <c r="I41" s="10"/>
      <c r="J41" s="10"/>
      <c r="K41" s="10"/>
      <c r="L41" s="10"/>
      <c r="M41" s="10"/>
      <c r="N41" s="28" t="s">
        <v>119</v>
      </c>
    </row>
    <row r="42" spans="1:14" ht="96" x14ac:dyDescent="0.25">
      <c r="A42" s="86">
        <v>33</v>
      </c>
      <c r="B42" s="8" t="s">
        <v>115</v>
      </c>
      <c r="C42" s="29"/>
      <c r="D42" s="75">
        <v>1009581.94</v>
      </c>
      <c r="E42" s="85">
        <f t="shared" ref="E42:E73" si="1">C42+D42</f>
        <v>1009581.94</v>
      </c>
      <c r="F42" s="7"/>
      <c r="G42" s="7" t="s">
        <v>116</v>
      </c>
      <c r="H42" s="10"/>
      <c r="I42" s="10"/>
      <c r="J42" s="10"/>
      <c r="K42" s="10"/>
      <c r="L42" s="10"/>
      <c r="M42" s="10"/>
      <c r="N42" s="28" t="s">
        <v>119</v>
      </c>
    </row>
    <row r="43" spans="1:14" ht="48" x14ac:dyDescent="0.25">
      <c r="A43" s="28">
        <v>34</v>
      </c>
      <c r="B43" s="17" t="s">
        <v>117</v>
      </c>
      <c r="C43" s="39"/>
      <c r="D43" s="85">
        <v>100000</v>
      </c>
      <c r="E43" s="85">
        <f t="shared" si="1"/>
        <v>100000</v>
      </c>
      <c r="F43" s="10"/>
      <c r="G43" s="86" t="s">
        <v>118</v>
      </c>
      <c r="H43" s="10"/>
      <c r="I43" s="10"/>
      <c r="J43" s="10"/>
      <c r="K43" s="10"/>
      <c r="L43" s="10"/>
      <c r="M43" s="10"/>
      <c r="N43" s="28" t="s">
        <v>119</v>
      </c>
    </row>
    <row r="44" spans="1:14" ht="48" x14ac:dyDescent="0.25">
      <c r="A44" s="86">
        <v>35</v>
      </c>
      <c r="B44" s="17" t="s">
        <v>123</v>
      </c>
      <c r="C44" s="14"/>
      <c r="D44" s="92">
        <v>2354722.9890000001</v>
      </c>
      <c r="E44" s="85">
        <f t="shared" si="1"/>
        <v>2354722.9890000001</v>
      </c>
      <c r="F44" s="16"/>
      <c r="G44" s="16">
        <v>679</v>
      </c>
      <c r="H44" s="10"/>
      <c r="I44" s="10"/>
      <c r="J44" s="10"/>
      <c r="K44" s="10"/>
      <c r="L44" s="10"/>
      <c r="M44" s="10"/>
      <c r="N44" s="28" t="s">
        <v>124</v>
      </c>
    </row>
    <row r="45" spans="1:14" ht="48" x14ac:dyDescent="0.25">
      <c r="A45" s="28">
        <v>36</v>
      </c>
      <c r="B45" s="17" t="s">
        <v>130</v>
      </c>
      <c r="C45" s="14"/>
      <c r="D45" s="77">
        <v>1192422.94</v>
      </c>
      <c r="E45" s="85">
        <f t="shared" si="1"/>
        <v>1192422.94</v>
      </c>
      <c r="F45" s="16"/>
      <c r="G45" s="16">
        <v>234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0"/>
      <c r="N45" s="28" t="s">
        <v>129</v>
      </c>
    </row>
    <row r="46" spans="1:14" ht="60" x14ac:dyDescent="0.25">
      <c r="A46" s="86">
        <v>37</v>
      </c>
      <c r="B46" s="17" t="s">
        <v>131</v>
      </c>
      <c r="C46" s="14"/>
      <c r="D46" s="77">
        <v>663895.15</v>
      </c>
      <c r="E46" s="85">
        <f t="shared" si="1"/>
        <v>663895.15</v>
      </c>
      <c r="F46" s="16"/>
      <c r="G46" s="16">
        <v>209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0"/>
      <c r="N46" s="28" t="s">
        <v>129</v>
      </c>
    </row>
    <row r="47" spans="1:14" ht="60" x14ac:dyDescent="0.25">
      <c r="A47" s="28">
        <v>38</v>
      </c>
      <c r="B47" s="9" t="s">
        <v>132</v>
      </c>
      <c r="C47" s="14"/>
      <c r="D47" s="77">
        <v>707677.37</v>
      </c>
      <c r="E47" s="85">
        <f t="shared" si="1"/>
        <v>707677.37</v>
      </c>
      <c r="F47" s="16"/>
      <c r="G47" s="16">
        <v>527.38</v>
      </c>
      <c r="H47" s="19">
        <v>0</v>
      </c>
      <c r="I47" s="14">
        <v>0</v>
      </c>
      <c r="J47" s="14">
        <v>0</v>
      </c>
      <c r="K47" s="14">
        <v>0</v>
      </c>
      <c r="L47" s="14">
        <v>0</v>
      </c>
      <c r="M47" s="10"/>
      <c r="N47" s="28" t="s">
        <v>129</v>
      </c>
    </row>
    <row r="48" spans="1:14" ht="48" x14ac:dyDescent="0.25">
      <c r="A48" s="86">
        <v>39</v>
      </c>
      <c r="B48" s="20" t="s">
        <v>133</v>
      </c>
      <c r="C48" s="14"/>
      <c r="D48" s="92">
        <v>693070.93</v>
      </c>
      <c r="E48" s="85">
        <f t="shared" si="1"/>
        <v>693070.93</v>
      </c>
      <c r="F48" s="18"/>
      <c r="G48" s="18">
        <v>264</v>
      </c>
      <c r="H48" s="14">
        <v>0</v>
      </c>
      <c r="I48" s="21">
        <v>0</v>
      </c>
      <c r="J48" s="21">
        <v>0</v>
      </c>
      <c r="K48" s="21">
        <v>0</v>
      </c>
      <c r="L48" s="21">
        <v>0</v>
      </c>
      <c r="M48" s="10"/>
      <c r="N48" s="28" t="s">
        <v>129</v>
      </c>
    </row>
    <row r="49" spans="1:14" ht="48" x14ac:dyDescent="0.25">
      <c r="A49" s="28">
        <v>40</v>
      </c>
      <c r="B49" s="20" t="s">
        <v>134</v>
      </c>
      <c r="C49" s="14"/>
      <c r="D49" s="92">
        <v>687286.93</v>
      </c>
      <c r="E49" s="85">
        <f t="shared" si="1"/>
        <v>687286.93</v>
      </c>
      <c r="F49" s="18"/>
      <c r="G49" s="18">
        <v>264</v>
      </c>
      <c r="H49" s="14">
        <v>0</v>
      </c>
      <c r="I49" s="21">
        <v>0</v>
      </c>
      <c r="J49" s="21">
        <v>0</v>
      </c>
      <c r="K49" s="21">
        <v>0</v>
      </c>
      <c r="L49" s="21">
        <v>0</v>
      </c>
      <c r="M49" s="10"/>
      <c r="N49" s="28" t="s">
        <v>129</v>
      </c>
    </row>
    <row r="50" spans="1:14" ht="84" x14ac:dyDescent="0.25">
      <c r="A50" s="86">
        <v>41</v>
      </c>
      <c r="B50" s="20" t="s">
        <v>135</v>
      </c>
      <c r="C50" s="14"/>
      <c r="D50" s="92">
        <v>289200</v>
      </c>
      <c r="E50" s="85">
        <f t="shared" si="1"/>
        <v>289200</v>
      </c>
      <c r="F50" s="18"/>
      <c r="G50" s="18">
        <v>289.24</v>
      </c>
      <c r="H50" s="14">
        <v>0</v>
      </c>
      <c r="I50" s="21">
        <v>0</v>
      </c>
      <c r="J50" s="21">
        <v>0</v>
      </c>
      <c r="K50" s="21">
        <v>0</v>
      </c>
      <c r="L50" s="21">
        <v>0</v>
      </c>
      <c r="M50" s="10"/>
      <c r="N50" s="28" t="s">
        <v>129</v>
      </c>
    </row>
    <row r="51" spans="1:14" ht="60" x14ac:dyDescent="0.25">
      <c r="A51" s="28">
        <v>42</v>
      </c>
      <c r="B51" s="17" t="s">
        <v>136</v>
      </c>
      <c r="C51" s="14"/>
      <c r="D51" s="77">
        <v>11392.77</v>
      </c>
      <c r="E51" s="85">
        <f t="shared" si="1"/>
        <v>11392.77</v>
      </c>
      <c r="F51" s="18"/>
      <c r="G51" s="18">
        <v>75</v>
      </c>
      <c r="H51" s="14">
        <v>0</v>
      </c>
      <c r="I51" s="21">
        <v>0</v>
      </c>
      <c r="J51" s="21">
        <v>0</v>
      </c>
      <c r="K51" s="21">
        <v>0</v>
      </c>
      <c r="L51" s="21">
        <v>0</v>
      </c>
      <c r="M51" s="10"/>
      <c r="N51" s="28" t="s">
        <v>129</v>
      </c>
    </row>
    <row r="52" spans="1:14" ht="48" x14ac:dyDescent="0.25">
      <c r="A52" s="86">
        <v>43</v>
      </c>
      <c r="B52" s="44" t="s">
        <v>277</v>
      </c>
      <c r="C52" s="11"/>
      <c r="D52" s="75">
        <v>867437</v>
      </c>
      <c r="E52" s="85">
        <f t="shared" si="1"/>
        <v>867437</v>
      </c>
      <c r="F52" s="7"/>
      <c r="G52" s="7">
        <v>800</v>
      </c>
      <c r="H52" s="11">
        <f t="shared" ref="H52:H63" si="2">C52*0.1</f>
        <v>0</v>
      </c>
      <c r="I52" s="11">
        <f t="shared" ref="I52:J63" si="3">3000*60</f>
        <v>180000</v>
      </c>
      <c r="J52" s="11">
        <f t="shared" ref="J52:J60" si="4">30000*60</f>
        <v>1800000</v>
      </c>
      <c r="K52" s="11" t="s">
        <v>138</v>
      </c>
      <c r="L52" s="11" t="s">
        <v>138</v>
      </c>
      <c r="M52" s="10"/>
      <c r="N52" s="28" t="s">
        <v>137</v>
      </c>
    </row>
    <row r="53" spans="1:14" ht="60" x14ac:dyDescent="0.25">
      <c r="A53" s="28">
        <v>44</v>
      </c>
      <c r="B53" s="8" t="s">
        <v>278</v>
      </c>
      <c r="C53" s="11"/>
      <c r="D53" s="75">
        <v>74978.91</v>
      </c>
      <c r="E53" s="85">
        <f t="shared" si="1"/>
        <v>74978.91</v>
      </c>
      <c r="F53" s="7"/>
      <c r="G53" s="7">
        <v>36</v>
      </c>
      <c r="H53" s="11">
        <f t="shared" si="2"/>
        <v>0</v>
      </c>
      <c r="I53" s="11">
        <f t="shared" si="3"/>
        <v>180000</v>
      </c>
      <c r="J53" s="11">
        <f t="shared" si="4"/>
        <v>1800000</v>
      </c>
      <c r="K53" s="11" t="s">
        <v>138</v>
      </c>
      <c r="L53" s="11" t="s">
        <v>138</v>
      </c>
      <c r="M53" s="10"/>
      <c r="N53" s="28" t="s">
        <v>137</v>
      </c>
    </row>
    <row r="54" spans="1:14" ht="60" x14ac:dyDescent="0.25">
      <c r="A54" s="86">
        <v>45</v>
      </c>
      <c r="B54" s="44" t="s">
        <v>279</v>
      </c>
      <c r="C54" s="11"/>
      <c r="D54" s="75">
        <v>264172.51</v>
      </c>
      <c r="E54" s="85">
        <f t="shared" si="1"/>
        <v>264172.51</v>
      </c>
      <c r="F54" s="7"/>
      <c r="G54" s="7">
        <v>349</v>
      </c>
      <c r="H54" s="11">
        <f t="shared" si="2"/>
        <v>0</v>
      </c>
      <c r="I54" s="11">
        <f t="shared" si="3"/>
        <v>180000</v>
      </c>
      <c r="J54" s="11">
        <f t="shared" si="4"/>
        <v>1800000</v>
      </c>
      <c r="K54" s="11" t="s">
        <v>138</v>
      </c>
      <c r="L54" s="11" t="s">
        <v>138</v>
      </c>
      <c r="M54" s="10"/>
      <c r="N54" s="28" t="s">
        <v>137</v>
      </c>
    </row>
    <row r="55" spans="1:14" ht="36" x14ac:dyDescent="0.25">
      <c r="A55" s="28">
        <v>46</v>
      </c>
      <c r="B55" s="44" t="s">
        <v>280</v>
      </c>
      <c r="C55" s="11"/>
      <c r="D55" s="75">
        <v>687682.2</v>
      </c>
      <c r="E55" s="85">
        <f t="shared" si="1"/>
        <v>687682.2</v>
      </c>
      <c r="F55" s="7"/>
      <c r="G55" s="7">
        <v>361</v>
      </c>
      <c r="H55" s="11">
        <f t="shared" si="2"/>
        <v>0</v>
      </c>
      <c r="I55" s="11">
        <f t="shared" si="3"/>
        <v>180000</v>
      </c>
      <c r="J55" s="11">
        <f t="shared" si="4"/>
        <v>1800000</v>
      </c>
      <c r="K55" s="11" t="s">
        <v>138</v>
      </c>
      <c r="L55" s="11" t="s">
        <v>138</v>
      </c>
      <c r="M55" s="10"/>
      <c r="N55" s="28" t="s">
        <v>137</v>
      </c>
    </row>
    <row r="56" spans="1:14" ht="60" x14ac:dyDescent="0.25">
      <c r="A56" s="86">
        <v>47</v>
      </c>
      <c r="B56" s="8" t="s">
        <v>281</v>
      </c>
      <c r="C56" s="11"/>
      <c r="D56" s="75">
        <v>21155</v>
      </c>
      <c r="E56" s="85">
        <f t="shared" si="1"/>
        <v>21155</v>
      </c>
      <c r="F56" s="7"/>
      <c r="G56" s="7">
        <v>55</v>
      </c>
      <c r="H56" s="11">
        <f t="shared" si="2"/>
        <v>0</v>
      </c>
      <c r="I56" s="11">
        <f t="shared" si="3"/>
        <v>180000</v>
      </c>
      <c r="J56" s="11">
        <f t="shared" si="4"/>
        <v>1800000</v>
      </c>
      <c r="K56" s="11" t="s">
        <v>138</v>
      </c>
      <c r="L56" s="11" t="s">
        <v>138</v>
      </c>
      <c r="M56" s="10"/>
      <c r="N56" s="28" t="s">
        <v>137</v>
      </c>
    </row>
    <row r="57" spans="1:14" ht="48" x14ac:dyDescent="0.25">
      <c r="A57" s="28">
        <v>48</v>
      </c>
      <c r="B57" s="8" t="s">
        <v>282</v>
      </c>
      <c r="C57" s="11"/>
      <c r="D57" s="75">
        <v>29192.9</v>
      </c>
      <c r="E57" s="85">
        <f t="shared" si="1"/>
        <v>29192.9</v>
      </c>
      <c r="F57" s="7"/>
      <c r="G57" s="7">
        <v>47.7</v>
      </c>
      <c r="H57" s="11">
        <f t="shared" si="2"/>
        <v>0</v>
      </c>
      <c r="I57" s="11">
        <f t="shared" si="3"/>
        <v>180000</v>
      </c>
      <c r="J57" s="11">
        <f t="shared" si="4"/>
        <v>1800000</v>
      </c>
      <c r="K57" s="11" t="s">
        <v>138</v>
      </c>
      <c r="L57" s="11" t="s">
        <v>138</v>
      </c>
      <c r="M57" s="10"/>
      <c r="N57" s="28" t="s">
        <v>137</v>
      </c>
    </row>
    <row r="58" spans="1:14" ht="48" x14ac:dyDescent="0.25">
      <c r="A58" s="86">
        <v>49</v>
      </c>
      <c r="B58" s="44" t="s">
        <v>283</v>
      </c>
      <c r="C58" s="11"/>
      <c r="D58" s="75">
        <v>1495000</v>
      </c>
      <c r="E58" s="85">
        <f t="shared" si="1"/>
        <v>1495000</v>
      </c>
      <c r="F58" s="7"/>
      <c r="G58" s="7">
        <v>220</v>
      </c>
      <c r="H58" s="11">
        <f t="shared" si="2"/>
        <v>0</v>
      </c>
      <c r="I58" s="11">
        <f t="shared" si="3"/>
        <v>180000</v>
      </c>
      <c r="J58" s="11">
        <f t="shared" si="4"/>
        <v>1800000</v>
      </c>
      <c r="K58" s="11" t="s">
        <v>138</v>
      </c>
      <c r="L58" s="11" t="s">
        <v>138</v>
      </c>
      <c r="M58" s="10"/>
      <c r="N58" s="28" t="s">
        <v>137</v>
      </c>
    </row>
    <row r="59" spans="1:14" ht="48" x14ac:dyDescent="0.25">
      <c r="A59" s="28">
        <v>50</v>
      </c>
      <c r="B59" s="44" t="s">
        <v>284</v>
      </c>
      <c r="C59" s="11"/>
      <c r="D59" s="75">
        <v>138000</v>
      </c>
      <c r="E59" s="85">
        <f t="shared" si="1"/>
        <v>138000</v>
      </c>
      <c r="F59" s="7"/>
      <c r="G59" s="7">
        <v>57.41</v>
      </c>
      <c r="H59" s="11">
        <f t="shared" si="2"/>
        <v>0</v>
      </c>
      <c r="I59" s="11">
        <f t="shared" si="3"/>
        <v>180000</v>
      </c>
      <c r="J59" s="11">
        <f t="shared" si="4"/>
        <v>1800000</v>
      </c>
      <c r="K59" s="11" t="s">
        <v>138</v>
      </c>
      <c r="L59" s="11" t="s">
        <v>138</v>
      </c>
      <c r="M59" s="10"/>
      <c r="N59" s="28" t="s">
        <v>137</v>
      </c>
    </row>
    <row r="60" spans="1:14" ht="60" x14ac:dyDescent="0.25">
      <c r="A60" s="86">
        <v>51</v>
      </c>
      <c r="B60" s="44" t="s">
        <v>285</v>
      </c>
      <c r="C60" s="11"/>
      <c r="D60" s="85">
        <v>138000</v>
      </c>
      <c r="E60" s="85">
        <f t="shared" si="1"/>
        <v>138000</v>
      </c>
      <c r="F60" s="10"/>
      <c r="G60" s="86">
        <v>122</v>
      </c>
      <c r="H60" s="11">
        <f t="shared" si="2"/>
        <v>0</v>
      </c>
      <c r="I60" s="11">
        <f t="shared" si="3"/>
        <v>180000</v>
      </c>
      <c r="J60" s="11">
        <f t="shared" si="4"/>
        <v>1800000</v>
      </c>
      <c r="K60" s="11" t="s">
        <v>138</v>
      </c>
      <c r="L60" s="11" t="s">
        <v>138</v>
      </c>
      <c r="M60" s="10"/>
      <c r="N60" s="28" t="s">
        <v>137</v>
      </c>
    </row>
    <row r="61" spans="1:14" ht="60" x14ac:dyDescent="0.25">
      <c r="A61" s="28">
        <v>52</v>
      </c>
      <c r="B61" s="44" t="s">
        <v>286</v>
      </c>
      <c r="C61" s="29"/>
      <c r="D61" s="85">
        <v>388124</v>
      </c>
      <c r="E61" s="85">
        <f t="shared" si="1"/>
        <v>388124</v>
      </c>
      <c r="F61" s="10"/>
      <c r="G61" s="86">
        <v>349</v>
      </c>
      <c r="H61" s="45">
        <f t="shared" si="2"/>
        <v>0</v>
      </c>
      <c r="I61" s="11">
        <f>3000*60</f>
        <v>180000</v>
      </c>
      <c r="J61" s="11">
        <f t="shared" si="3"/>
        <v>180000</v>
      </c>
      <c r="K61" s="10" t="s">
        <v>101</v>
      </c>
      <c r="L61" s="10" t="s">
        <v>101</v>
      </c>
      <c r="M61" s="10"/>
      <c r="N61" s="28" t="s">
        <v>137</v>
      </c>
    </row>
    <row r="62" spans="1:14" ht="48" x14ac:dyDescent="0.25">
      <c r="A62" s="86">
        <v>53</v>
      </c>
      <c r="B62" s="17" t="s">
        <v>288</v>
      </c>
      <c r="C62" s="29"/>
      <c r="D62" s="85">
        <v>263421</v>
      </c>
      <c r="E62" s="85">
        <f t="shared" si="1"/>
        <v>263421</v>
      </c>
      <c r="F62" s="10"/>
      <c r="G62" s="86">
        <v>500</v>
      </c>
      <c r="H62" s="11">
        <f t="shared" si="2"/>
        <v>0</v>
      </c>
      <c r="I62" s="11">
        <f t="shared" si="3"/>
        <v>180000</v>
      </c>
      <c r="J62" s="11">
        <f t="shared" si="3"/>
        <v>180000</v>
      </c>
      <c r="K62" s="10" t="s">
        <v>101</v>
      </c>
      <c r="L62" s="10" t="s">
        <v>101</v>
      </c>
      <c r="M62" s="10"/>
      <c r="N62" s="28" t="s">
        <v>137</v>
      </c>
    </row>
    <row r="63" spans="1:14" ht="60" x14ac:dyDescent="0.25">
      <c r="A63" s="28">
        <v>54</v>
      </c>
      <c r="B63" s="17" t="s">
        <v>139</v>
      </c>
      <c r="C63" s="29"/>
      <c r="D63" s="85">
        <v>25000</v>
      </c>
      <c r="E63" s="85">
        <f t="shared" si="1"/>
        <v>25000</v>
      </c>
      <c r="F63" s="10"/>
      <c r="G63" s="86">
        <v>70</v>
      </c>
      <c r="H63" s="10">
        <f t="shared" si="2"/>
        <v>0</v>
      </c>
      <c r="I63" s="11">
        <f t="shared" si="3"/>
        <v>180000</v>
      </c>
      <c r="J63" s="11">
        <f>30000*60</f>
        <v>1800000</v>
      </c>
      <c r="K63" s="11" t="s">
        <v>138</v>
      </c>
      <c r="L63" s="11" t="s">
        <v>138</v>
      </c>
      <c r="M63" s="10"/>
      <c r="N63" s="28" t="s">
        <v>137</v>
      </c>
    </row>
    <row r="64" spans="1:14" ht="60" x14ac:dyDescent="0.25">
      <c r="A64" s="86">
        <v>55</v>
      </c>
      <c r="B64" s="8" t="s">
        <v>177</v>
      </c>
      <c r="C64" s="40"/>
      <c r="D64" s="76">
        <v>512827.35</v>
      </c>
      <c r="E64" s="85">
        <f t="shared" si="1"/>
        <v>512827.35</v>
      </c>
      <c r="F64" s="41"/>
      <c r="G64" s="41" t="s">
        <v>178</v>
      </c>
      <c r="H64" s="10"/>
      <c r="I64" s="10"/>
      <c r="J64" s="10"/>
      <c r="K64" s="10"/>
      <c r="L64" s="10"/>
      <c r="M64" s="10"/>
      <c r="N64" s="28" t="s">
        <v>159</v>
      </c>
    </row>
    <row r="65" spans="1:14" ht="72" x14ac:dyDescent="0.25">
      <c r="A65" s="28">
        <v>56</v>
      </c>
      <c r="B65" s="8" t="s">
        <v>179</v>
      </c>
      <c r="C65" s="40"/>
      <c r="D65" s="76">
        <v>257706.75</v>
      </c>
      <c r="E65" s="85">
        <f t="shared" si="1"/>
        <v>257706.75</v>
      </c>
      <c r="F65" s="41"/>
      <c r="G65" s="41" t="s">
        <v>178</v>
      </c>
      <c r="H65" s="10"/>
      <c r="I65" s="10"/>
      <c r="J65" s="10"/>
      <c r="K65" s="10"/>
      <c r="L65" s="10"/>
      <c r="M65" s="10"/>
      <c r="N65" s="28" t="s">
        <v>159</v>
      </c>
    </row>
    <row r="66" spans="1:14" ht="60" x14ac:dyDescent="0.25">
      <c r="A66" s="86">
        <v>57</v>
      </c>
      <c r="B66" s="8" t="s">
        <v>180</v>
      </c>
      <c r="C66" s="40"/>
      <c r="D66" s="76">
        <v>36464</v>
      </c>
      <c r="E66" s="85">
        <f t="shared" si="1"/>
        <v>36464</v>
      </c>
      <c r="F66" s="41"/>
      <c r="G66" s="41" t="s">
        <v>178</v>
      </c>
      <c r="H66" s="10"/>
      <c r="I66" s="10"/>
      <c r="J66" s="10"/>
      <c r="K66" s="10"/>
      <c r="L66" s="10"/>
      <c r="M66" s="10"/>
      <c r="N66" s="28" t="s">
        <v>159</v>
      </c>
    </row>
    <row r="67" spans="1:14" ht="60" x14ac:dyDescent="0.25">
      <c r="A67" s="28">
        <v>58</v>
      </c>
      <c r="B67" s="8" t="s">
        <v>181</v>
      </c>
      <c r="C67" s="42"/>
      <c r="D67" s="75">
        <v>2315250</v>
      </c>
      <c r="E67" s="85">
        <f t="shared" si="1"/>
        <v>2315250</v>
      </c>
      <c r="F67" s="7"/>
      <c r="G67" s="7" t="s">
        <v>178</v>
      </c>
      <c r="H67" s="10"/>
      <c r="I67" s="10"/>
      <c r="J67" s="10"/>
      <c r="K67" s="10"/>
      <c r="L67" s="10"/>
      <c r="M67" s="10"/>
      <c r="N67" s="28" t="s">
        <v>159</v>
      </c>
    </row>
    <row r="68" spans="1:14" ht="60" x14ac:dyDescent="0.25">
      <c r="A68" s="86">
        <v>59</v>
      </c>
      <c r="B68" s="8" t="s">
        <v>182</v>
      </c>
      <c r="C68" s="42"/>
      <c r="D68" s="75">
        <v>10500</v>
      </c>
      <c r="E68" s="85">
        <f t="shared" si="1"/>
        <v>10500</v>
      </c>
      <c r="F68" s="7"/>
      <c r="G68" s="7" t="s">
        <v>183</v>
      </c>
      <c r="H68" s="10"/>
      <c r="I68" s="10"/>
      <c r="J68" s="10"/>
      <c r="K68" s="10"/>
      <c r="L68" s="10"/>
      <c r="M68" s="10"/>
      <c r="N68" s="28" t="s">
        <v>159</v>
      </c>
    </row>
    <row r="69" spans="1:14" ht="84" x14ac:dyDescent="0.25">
      <c r="A69" s="28">
        <v>60</v>
      </c>
      <c r="B69" s="8" t="s">
        <v>184</v>
      </c>
      <c r="C69" s="42"/>
      <c r="D69" s="75">
        <v>10500</v>
      </c>
      <c r="E69" s="85">
        <f t="shared" si="1"/>
        <v>10500</v>
      </c>
      <c r="F69" s="7"/>
      <c r="G69" s="7" t="s">
        <v>185</v>
      </c>
      <c r="H69" s="10"/>
      <c r="I69" s="10"/>
      <c r="J69" s="10"/>
      <c r="K69" s="10"/>
      <c r="L69" s="10"/>
      <c r="M69" s="10"/>
      <c r="N69" s="28" t="s">
        <v>159</v>
      </c>
    </row>
    <row r="70" spans="1:14" ht="60" x14ac:dyDescent="0.25">
      <c r="A70" s="86">
        <v>61</v>
      </c>
      <c r="B70" s="8" t="s">
        <v>186</v>
      </c>
      <c r="C70" s="42"/>
      <c r="D70" s="75">
        <v>405168.75</v>
      </c>
      <c r="E70" s="85">
        <f t="shared" si="1"/>
        <v>405168.75</v>
      </c>
      <c r="F70" s="7"/>
      <c r="G70" s="7" t="s">
        <v>187</v>
      </c>
      <c r="H70" s="10"/>
      <c r="I70" s="10"/>
      <c r="J70" s="10"/>
      <c r="K70" s="10"/>
      <c r="L70" s="10"/>
      <c r="M70" s="10"/>
      <c r="N70" s="28" t="s">
        <v>159</v>
      </c>
    </row>
    <row r="71" spans="1:14" ht="72" x14ac:dyDescent="0.25">
      <c r="A71" s="28">
        <v>62</v>
      </c>
      <c r="B71" s="8" t="s">
        <v>188</v>
      </c>
      <c r="C71" s="42"/>
      <c r="D71" s="75">
        <v>231525</v>
      </c>
      <c r="E71" s="85">
        <f t="shared" si="1"/>
        <v>231525</v>
      </c>
      <c r="F71" s="7"/>
      <c r="G71" s="7" t="s">
        <v>189</v>
      </c>
      <c r="H71" s="10"/>
      <c r="I71" s="10"/>
      <c r="J71" s="10"/>
      <c r="K71" s="10"/>
      <c r="L71" s="10"/>
      <c r="M71" s="10"/>
      <c r="N71" s="28" t="s">
        <v>159</v>
      </c>
    </row>
    <row r="72" spans="1:14" ht="72" x14ac:dyDescent="0.25">
      <c r="A72" s="86">
        <v>63</v>
      </c>
      <c r="B72" s="8" t="s">
        <v>190</v>
      </c>
      <c r="C72" s="42"/>
      <c r="D72" s="75">
        <v>347287.5</v>
      </c>
      <c r="E72" s="85">
        <f t="shared" si="1"/>
        <v>347287.5</v>
      </c>
      <c r="F72" s="7"/>
      <c r="G72" s="7" t="s">
        <v>191</v>
      </c>
      <c r="H72" s="10"/>
      <c r="I72" s="10"/>
      <c r="J72" s="10"/>
      <c r="K72" s="10"/>
      <c r="L72" s="10"/>
      <c r="M72" s="10"/>
      <c r="N72" s="28" t="s">
        <v>159</v>
      </c>
    </row>
    <row r="73" spans="1:14" ht="60" x14ac:dyDescent="0.25">
      <c r="A73" s="28">
        <v>64</v>
      </c>
      <c r="B73" s="8" t="s">
        <v>192</v>
      </c>
      <c r="C73" s="42"/>
      <c r="D73" s="75">
        <v>727645.8</v>
      </c>
      <c r="E73" s="85">
        <f t="shared" si="1"/>
        <v>727645.8</v>
      </c>
      <c r="F73" s="7"/>
      <c r="G73" s="7" t="s">
        <v>193</v>
      </c>
      <c r="H73" s="10"/>
      <c r="I73" s="10"/>
      <c r="J73" s="10"/>
      <c r="K73" s="10"/>
      <c r="L73" s="10"/>
      <c r="M73" s="10"/>
      <c r="N73" s="28" t="s">
        <v>159</v>
      </c>
    </row>
    <row r="74" spans="1:14" ht="60" x14ac:dyDescent="0.25">
      <c r="A74" s="86">
        <v>65</v>
      </c>
      <c r="B74" s="8" t="s">
        <v>194</v>
      </c>
      <c r="C74" s="42"/>
      <c r="D74" s="75">
        <v>5788125</v>
      </c>
      <c r="E74" s="85">
        <f t="shared" ref="E74:E105" si="5">C74+D74</f>
        <v>5788125</v>
      </c>
      <c r="F74" s="7"/>
      <c r="G74" s="7" t="s">
        <v>193</v>
      </c>
      <c r="H74" s="10"/>
      <c r="I74" s="10"/>
      <c r="J74" s="10"/>
      <c r="K74" s="10"/>
      <c r="L74" s="10"/>
      <c r="M74" s="10"/>
      <c r="N74" s="28" t="s">
        <v>159</v>
      </c>
    </row>
    <row r="75" spans="1:14" ht="48" x14ac:dyDescent="0.25">
      <c r="A75" s="28">
        <v>66</v>
      </c>
      <c r="B75" s="8" t="s">
        <v>195</v>
      </c>
      <c r="C75" s="42"/>
      <c r="D75" s="75">
        <v>330132.59999999998</v>
      </c>
      <c r="E75" s="85">
        <f t="shared" si="5"/>
        <v>330132.59999999998</v>
      </c>
      <c r="F75" s="7"/>
      <c r="G75" s="7" t="s">
        <v>193</v>
      </c>
      <c r="H75" s="10"/>
      <c r="I75" s="10"/>
      <c r="J75" s="10"/>
      <c r="K75" s="10"/>
      <c r="L75" s="10"/>
      <c r="M75" s="10"/>
      <c r="N75" s="28" t="s">
        <v>159</v>
      </c>
    </row>
    <row r="76" spans="1:14" ht="60" x14ac:dyDescent="0.25">
      <c r="A76" s="86">
        <v>67</v>
      </c>
      <c r="B76" s="8" t="s">
        <v>196</v>
      </c>
      <c r="C76" s="42"/>
      <c r="D76" s="75">
        <v>273199.5</v>
      </c>
      <c r="E76" s="85">
        <f t="shared" si="5"/>
        <v>273199.5</v>
      </c>
      <c r="F76" s="7"/>
      <c r="G76" s="7" t="s">
        <v>114</v>
      </c>
      <c r="H76" s="10"/>
      <c r="I76" s="10"/>
      <c r="J76" s="10"/>
      <c r="K76" s="10"/>
      <c r="L76" s="10"/>
      <c r="M76" s="10"/>
      <c r="N76" s="28" t="s">
        <v>159</v>
      </c>
    </row>
    <row r="77" spans="1:14" ht="72" x14ac:dyDescent="0.25">
      <c r="A77" s="28">
        <v>68</v>
      </c>
      <c r="B77" s="8" t="s">
        <v>197</v>
      </c>
      <c r="C77" s="42"/>
      <c r="D77" s="75">
        <v>280500</v>
      </c>
      <c r="E77" s="85">
        <f t="shared" si="5"/>
        <v>280500</v>
      </c>
      <c r="F77" s="7"/>
      <c r="G77" s="7" t="s">
        <v>198</v>
      </c>
      <c r="H77" s="10"/>
      <c r="I77" s="10"/>
      <c r="J77" s="10"/>
      <c r="K77" s="10"/>
      <c r="L77" s="10"/>
      <c r="M77" s="10"/>
      <c r="N77" s="28" t="s">
        <v>159</v>
      </c>
    </row>
    <row r="78" spans="1:14" ht="72" x14ac:dyDescent="0.25">
      <c r="A78" s="86">
        <v>69</v>
      </c>
      <c r="B78" s="8" t="s">
        <v>199</v>
      </c>
      <c r="C78" s="42"/>
      <c r="D78" s="75">
        <v>67482.45</v>
      </c>
      <c r="E78" s="85">
        <f t="shared" si="5"/>
        <v>67482.45</v>
      </c>
      <c r="F78" s="7"/>
      <c r="G78" s="7" t="s">
        <v>200</v>
      </c>
      <c r="H78" s="10"/>
      <c r="I78" s="10"/>
      <c r="J78" s="10"/>
      <c r="K78" s="10"/>
      <c r="L78" s="10"/>
      <c r="M78" s="10"/>
      <c r="N78" s="28" t="s">
        <v>159</v>
      </c>
    </row>
    <row r="79" spans="1:14" ht="60" x14ac:dyDescent="0.25">
      <c r="A79" s="28">
        <v>70</v>
      </c>
      <c r="B79" s="8" t="s">
        <v>201</v>
      </c>
      <c r="C79" s="42"/>
      <c r="D79" s="75">
        <v>92619.45</v>
      </c>
      <c r="E79" s="85">
        <f t="shared" si="5"/>
        <v>92619.45</v>
      </c>
      <c r="F79" s="7"/>
      <c r="G79" s="7" t="s">
        <v>202</v>
      </c>
      <c r="H79" s="10"/>
      <c r="I79" s="10"/>
      <c r="J79" s="10"/>
      <c r="K79" s="10"/>
      <c r="L79" s="10"/>
      <c r="M79" s="10"/>
      <c r="N79" s="28" t="s">
        <v>159</v>
      </c>
    </row>
    <row r="80" spans="1:14" ht="84" x14ac:dyDescent="0.25">
      <c r="A80" s="86">
        <v>71</v>
      </c>
      <c r="B80" s="8" t="s">
        <v>203</v>
      </c>
      <c r="C80" s="42"/>
      <c r="D80" s="75">
        <v>105606.9</v>
      </c>
      <c r="E80" s="85">
        <f t="shared" si="5"/>
        <v>105606.9</v>
      </c>
      <c r="F80" s="7"/>
      <c r="G80" s="7" t="s">
        <v>204</v>
      </c>
      <c r="H80" s="10"/>
      <c r="I80" s="10"/>
      <c r="J80" s="10"/>
      <c r="K80" s="10"/>
      <c r="L80" s="10"/>
      <c r="M80" s="10"/>
      <c r="N80" s="28" t="s">
        <v>159</v>
      </c>
    </row>
    <row r="81" spans="1:14" ht="72" x14ac:dyDescent="0.25">
      <c r="A81" s="28">
        <v>72</v>
      </c>
      <c r="B81" s="8" t="s">
        <v>205</v>
      </c>
      <c r="C81" s="42"/>
      <c r="D81" s="75">
        <v>64990041.899999999</v>
      </c>
      <c r="E81" s="85">
        <f t="shared" si="5"/>
        <v>64990041.899999999</v>
      </c>
      <c r="F81" s="7"/>
      <c r="G81" s="7" t="s">
        <v>206</v>
      </c>
      <c r="H81" s="10"/>
      <c r="I81" s="10"/>
      <c r="J81" s="10"/>
      <c r="K81" s="10"/>
      <c r="L81" s="10"/>
      <c r="M81" s="10"/>
      <c r="N81" s="28" t="s">
        <v>159</v>
      </c>
    </row>
    <row r="82" spans="1:14" ht="72" x14ac:dyDescent="0.25">
      <c r="A82" s="86">
        <v>73</v>
      </c>
      <c r="B82" s="8" t="s">
        <v>207</v>
      </c>
      <c r="C82" s="42"/>
      <c r="D82" s="75">
        <v>15000000</v>
      </c>
      <c r="E82" s="85">
        <f t="shared" si="5"/>
        <v>15000000</v>
      </c>
      <c r="F82" s="7"/>
      <c r="G82" s="7" t="s">
        <v>208</v>
      </c>
      <c r="H82" s="10"/>
      <c r="I82" s="10"/>
      <c r="J82" s="10"/>
      <c r="K82" s="10"/>
      <c r="L82" s="10"/>
      <c r="M82" s="10"/>
      <c r="N82" s="28" t="s">
        <v>159</v>
      </c>
    </row>
    <row r="83" spans="1:14" ht="96" x14ac:dyDescent="0.25">
      <c r="A83" s="28">
        <v>74</v>
      </c>
      <c r="B83" s="8" t="s">
        <v>209</v>
      </c>
      <c r="C83" s="42"/>
      <c r="D83" s="75">
        <v>173643.75</v>
      </c>
      <c r="E83" s="85">
        <f t="shared" si="5"/>
        <v>173643.75</v>
      </c>
      <c r="F83" s="7"/>
      <c r="G83" s="7" t="s">
        <v>210</v>
      </c>
      <c r="H83" s="10"/>
      <c r="I83" s="10"/>
      <c r="J83" s="10"/>
      <c r="K83" s="10"/>
      <c r="L83" s="10"/>
      <c r="M83" s="10"/>
      <c r="N83" s="28" t="s">
        <v>159</v>
      </c>
    </row>
    <row r="84" spans="1:14" ht="60" x14ac:dyDescent="0.25">
      <c r="A84" s="86">
        <v>75</v>
      </c>
      <c r="B84" s="8" t="s">
        <v>211</v>
      </c>
      <c r="C84" s="42"/>
      <c r="D84" s="75">
        <v>142387.35</v>
      </c>
      <c r="E84" s="85">
        <f t="shared" si="5"/>
        <v>142387.35</v>
      </c>
      <c r="F84" s="7"/>
      <c r="G84" s="7" t="s">
        <v>91</v>
      </c>
      <c r="H84" s="10"/>
      <c r="I84" s="10"/>
      <c r="J84" s="10"/>
      <c r="K84" s="10"/>
      <c r="L84" s="10"/>
      <c r="M84" s="10"/>
      <c r="N84" s="28" t="s">
        <v>159</v>
      </c>
    </row>
    <row r="85" spans="1:14" ht="72" x14ac:dyDescent="0.25">
      <c r="A85" s="28">
        <v>76</v>
      </c>
      <c r="B85" s="8" t="s">
        <v>212</v>
      </c>
      <c r="C85" s="42"/>
      <c r="D85" s="75">
        <v>1764000</v>
      </c>
      <c r="E85" s="85">
        <f t="shared" si="5"/>
        <v>1764000</v>
      </c>
      <c r="F85" s="7"/>
      <c r="G85" s="7" t="s">
        <v>213</v>
      </c>
      <c r="H85" s="10"/>
      <c r="I85" s="10"/>
      <c r="J85" s="10"/>
      <c r="K85" s="10"/>
      <c r="L85" s="10"/>
      <c r="M85" s="10"/>
      <c r="N85" s="28" t="s">
        <v>159</v>
      </c>
    </row>
    <row r="86" spans="1:14" ht="96" x14ac:dyDescent="0.25">
      <c r="A86" s="86">
        <v>77</v>
      </c>
      <c r="B86" s="8" t="s">
        <v>214</v>
      </c>
      <c r="C86" s="42"/>
      <c r="D86" s="75">
        <v>289406.25</v>
      </c>
      <c r="E86" s="85">
        <f t="shared" si="5"/>
        <v>289406.25</v>
      </c>
      <c r="F86" s="7"/>
      <c r="G86" s="7" t="s">
        <v>215</v>
      </c>
      <c r="H86" s="10"/>
      <c r="I86" s="10"/>
      <c r="J86" s="10"/>
      <c r="K86" s="10"/>
      <c r="L86" s="10"/>
      <c r="M86" s="10"/>
      <c r="N86" s="28" t="s">
        <v>159</v>
      </c>
    </row>
    <row r="87" spans="1:14" ht="60" x14ac:dyDescent="0.25">
      <c r="A87" s="28">
        <v>78</v>
      </c>
      <c r="B87" s="8" t="s">
        <v>216</v>
      </c>
      <c r="C87" s="42"/>
      <c r="D87" s="75">
        <v>10500</v>
      </c>
      <c r="E87" s="85">
        <f t="shared" si="5"/>
        <v>10500</v>
      </c>
      <c r="F87" s="7"/>
      <c r="G87" s="7" t="s">
        <v>94</v>
      </c>
      <c r="H87" s="10"/>
      <c r="I87" s="10"/>
      <c r="J87" s="10"/>
      <c r="K87" s="10"/>
      <c r="L87" s="10"/>
      <c r="M87" s="10"/>
      <c r="N87" s="28" t="s">
        <v>159</v>
      </c>
    </row>
    <row r="88" spans="1:14" ht="60" x14ac:dyDescent="0.25">
      <c r="A88" s="86">
        <v>79</v>
      </c>
      <c r="B88" s="8" t="s">
        <v>217</v>
      </c>
      <c r="C88" s="42"/>
      <c r="D88" s="75">
        <v>26046.3</v>
      </c>
      <c r="E88" s="85">
        <f t="shared" si="5"/>
        <v>26046.3</v>
      </c>
      <c r="F88" s="7"/>
      <c r="G88" s="7" t="s">
        <v>200</v>
      </c>
      <c r="H88" s="10"/>
      <c r="I88" s="10"/>
      <c r="J88" s="10"/>
      <c r="K88" s="10"/>
      <c r="L88" s="10"/>
      <c r="M88" s="10"/>
      <c r="N88" s="28" t="s">
        <v>159</v>
      </c>
    </row>
    <row r="89" spans="1:14" ht="72" x14ac:dyDescent="0.25">
      <c r="A89" s="28">
        <v>80</v>
      </c>
      <c r="B89" s="8" t="s">
        <v>218</v>
      </c>
      <c r="C89" s="42"/>
      <c r="D89" s="75">
        <v>578812.5</v>
      </c>
      <c r="E89" s="85">
        <f t="shared" si="5"/>
        <v>578812.5</v>
      </c>
      <c r="F89" s="7"/>
      <c r="G89" s="7" t="s">
        <v>219</v>
      </c>
      <c r="H89" s="10"/>
      <c r="I89" s="10"/>
      <c r="J89" s="10"/>
      <c r="K89" s="10"/>
      <c r="L89" s="10"/>
      <c r="M89" s="10"/>
      <c r="N89" s="28" t="s">
        <v>159</v>
      </c>
    </row>
    <row r="90" spans="1:14" ht="72" x14ac:dyDescent="0.25">
      <c r="A90" s="86">
        <v>81</v>
      </c>
      <c r="B90" s="8" t="s">
        <v>220</v>
      </c>
      <c r="C90" s="42"/>
      <c r="D90" s="75">
        <v>144614.39999999999</v>
      </c>
      <c r="E90" s="85">
        <f t="shared" si="5"/>
        <v>144614.39999999999</v>
      </c>
      <c r="F90" s="7"/>
      <c r="G90" s="7" t="s">
        <v>221</v>
      </c>
      <c r="H90" s="10"/>
      <c r="I90" s="10"/>
      <c r="J90" s="10"/>
      <c r="K90" s="10"/>
      <c r="L90" s="10"/>
      <c r="M90" s="10"/>
      <c r="N90" s="28" t="s">
        <v>159</v>
      </c>
    </row>
    <row r="91" spans="1:14" ht="60" x14ac:dyDescent="0.25">
      <c r="A91" s="28">
        <v>82</v>
      </c>
      <c r="B91" s="8" t="s">
        <v>222</v>
      </c>
      <c r="C91" s="42"/>
      <c r="D91" s="75">
        <v>94101</v>
      </c>
      <c r="E91" s="85">
        <f t="shared" si="5"/>
        <v>94101</v>
      </c>
      <c r="F91" s="7"/>
      <c r="G91" s="7" t="s">
        <v>223</v>
      </c>
      <c r="H91" s="10"/>
      <c r="I91" s="10"/>
      <c r="J91" s="10"/>
      <c r="K91" s="10"/>
      <c r="L91" s="10"/>
      <c r="M91" s="10"/>
      <c r="N91" s="28" t="s">
        <v>159</v>
      </c>
    </row>
    <row r="92" spans="1:14" ht="48" x14ac:dyDescent="0.25">
      <c r="A92" s="86">
        <v>83</v>
      </c>
      <c r="B92" s="8" t="s">
        <v>224</v>
      </c>
      <c r="C92" s="42"/>
      <c r="D92" s="75">
        <v>1157625</v>
      </c>
      <c r="E92" s="85">
        <f t="shared" si="5"/>
        <v>1157625</v>
      </c>
      <c r="F92" s="7"/>
      <c r="G92" s="7" t="s">
        <v>225</v>
      </c>
      <c r="H92" s="10"/>
      <c r="I92" s="10"/>
      <c r="J92" s="10"/>
      <c r="K92" s="10"/>
      <c r="L92" s="10"/>
      <c r="M92" s="10"/>
      <c r="N92" s="28" t="s">
        <v>159</v>
      </c>
    </row>
    <row r="93" spans="1:14" ht="60" x14ac:dyDescent="0.25">
      <c r="A93" s="28">
        <v>84</v>
      </c>
      <c r="B93" s="8" t="s">
        <v>226</v>
      </c>
      <c r="C93" s="42"/>
      <c r="D93" s="75">
        <v>405168.75</v>
      </c>
      <c r="E93" s="85">
        <f t="shared" si="5"/>
        <v>405168.75</v>
      </c>
      <c r="F93" s="7"/>
      <c r="G93" s="7" t="s">
        <v>227</v>
      </c>
      <c r="H93" s="10"/>
      <c r="I93" s="10"/>
      <c r="J93" s="10"/>
      <c r="K93" s="10"/>
      <c r="L93" s="10"/>
      <c r="M93" s="10"/>
      <c r="N93" s="28" t="s">
        <v>159</v>
      </c>
    </row>
    <row r="94" spans="1:14" ht="48" x14ac:dyDescent="0.25">
      <c r="A94" s="86">
        <v>85</v>
      </c>
      <c r="B94" s="8" t="s">
        <v>228</v>
      </c>
      <c r="C94" s="43"/>
      <c r="D94" s="76">
        <v>289406.25</v>
      </c>
      <c r="E94" s="85">
        <f t="shared" si="5"/>
        <v>289406.25</v>
      </c>
      <c r="F94" s="7"/>
      <c r="G94" s="7" t="s">
        <v>229</v>
      </c>
      <c r="H94" s="10"/>
      <c r="I94" s="10"/>
      <c r="J94" s="10"/>
      <c r="K94" s="10"/>
      <c r="L94" s="10"/>
      <c r="M94" s="10"/>
      <c r="N94" s="28" t="s">
        <v>159</v>
      </c>
    </row>
    <row r="95" spans="1:14" ht="72" x14ac:dyDescent="0.25">
      <c r="A95" s="28">
        <v>86</v>
      </c>
      <c r="B95" s="8" t="s">
        <v>230</v>
      </c>
      <c r="C95" s="42"/>
      <c r="D95" s="75">
        <v>178686.9</v>
      </c>
      <c r="E95" s="85">
        <f t="shared" si="5"/>
        <v>178686.9</v>
      </c>
      <c r="F95" s="7"/>
      <c r="G95" s="7" t="s">
        <v>231</v>
      </c>
      <c r="H95" s="10"/>
      <c r="I95" s="10"/>
      <c r="J95" s="10"/>
      <c r="K95" s="10"/>
      <c r="L95" s="10"/>
      <c r="M95" s="10"/>
      <c r="N95" s="28" t="s">
        <v>159</v>
      </c>
    </row>
    <row r="96" spans="1:14" ht="48" x14ac:dyDescent="0.25">
      <c r="A96" s="86">
        <v>87</v>
      </c>
      <c r="B96" s="8" t="s">
        <v>232</v>
      </c>
      <c r="C96" s="42"/>
      <c r="D96" s="75">
        <v>225736.35</v>
      </c>
      <c r="E96" s="85">
        <f t="shared" si="5"/>
        <v>225736.35</v>
      </c>
      <c r="F96" s="7"/>
      <c r="G96" s="7" t="s">
        <v>233</v>
      </c>
      <c r="H96" s="10"/>
      <c r="I96" s="10"/>
      <c r="J96" s="10"/>
      <c r="K96" s="10"/>
      <c r="L96" s="10"/>
      <c r="M96" s="10"/>
      <c r="N96" s="28" t="s">
        <v>159</v>
      </c>
    </row>
    <row r="97" spans="1:14" ht="60" x14ac:dyDescent="0.25">
      <c r="A97" s="28">
        <v>88</v>
      </c>
      <c r="B97" s="8" t="s">
        <v>234</v>
      </c>
      <c r="C97" s="42"/>
      <c r="D97" s="76">
        <v>208372.5</v>
      </c>
      <c r="E97" s="85">
        <f t="shared" si="5"/>
        <v>208372.5</v>
      </c>
      <c r="F97" s="7"/>
      <c r="G97" s="7" t="s">
        <v>235</v>
      </c>
      <c r="H97" s="10"/>
      <c r="I97" s="10"/>
      <c r="J97" s="10"/>
      <c r="K97" s="10"/>
      <c r="L97" s="10"/>
      <c r="M97" s="10"/>
      <c r="N97" s="28" t="s">
        <v>159</v>
      </c>
    </row>
    <row r="98" spans="1:14" ht="60" x14ac:dyDescent="0.25">
      <c r="A98" s="86">
        <v>89</v>
      </c>
      <c r="B98" s="8" t="s">
        <v>236</v>
      </c>
      <c r="C98" s="42"/>
      <c r="D98" s="76">
        <v>306770.09999999998</v>
      </c>
      <c r="E98" s="85">
        <f t="shared" si="5"/>
        <v>306770.09999999998</v>
      </c>
      <c r="F98" s="7"/>
      <c r="G98" s="7" t="s">
        <v>237</v>
      </c>
      <c r="H98" s="10"/>
      <c r="I98" s="10"/>
      <c r="J98" s="10"/>
      <c r="K98" s="10"/>
      <c r="L98" s="10"/>
      <c r="M98" s="10"/>
      <c r="N98" s="28" t="s">
        <v>159</v>
      </c>
    </row>
    <row r="99" spans="1:14" ht="72" x14ac:dyDescent="0.25">
      <c r="A99" s="28">
        <v>90</v>
      </c>
      <c r="B99" s="8" t="s">
        <v>238</v>
      </c>
      <c r="C99" s="42"/>
      <c r="D99" s="76">
        <v>21868.35</v>
      </c>
      <c r="E99" s="85">
        <f t="shared" si="5"/>
        <v>21868.35</v>
      </c>
      <c r="F99" s="7"/>
      <c r="G99" s="7" t="s">
        <v>106</v>
      </c>
      <c r="H99" s="10"/>
      <c r="I99" s="10"/>
      <c r="J99" s="10"/>
      <c r="K99" s="10"/>
      <c r="L99" s="10"/>
      <c r="M99" s="10"/>
      <c r="N99" s="28" t="s">
        <v>159</v>
      </c>
    </row>
    <row r="100" spans="1:14" ht="96" x14ac:dyDescent="0.25">
      <c r="A100" s="86">
        <v>91</v>
      </c>
      <c r="B100" s="8" t="s">
        <v>239</v>
      </c>
      <c r="C100" s="42"/>
      <c r="D100" s="76">
        <v>347287.5</v>
      </c>
      <c r="E100" s="85">
        <f t="shared" si="5"/>
        <v>347287.5</v>
      </c>
      <c r="F100" s="7"/>
      <c r="G100" s="7" t="s">
        <v>240</v>
      </c>
      <c r="H100" s="10"/>
      <c r="I100" s="10"/>
      <c r="J100" s="10"/>
      <c r="K100" s="10"/>
      <c r="L100" s="10"/>
      <c r="M100" s="10"/>
      <c r="N100" s="28" t="s">
        <v>159</v>
      </c>
    </row>
    <row r="101" spans="1:14" ht="60" x14ac:dyDescent="0.25">
      <c r="A101" s="28">
        <v>92</v>
      </c>
      <c r="B101" s="8" t="s">
        <v>241</v>
      </c>
      <c r="C101" s="42"/>
      <c r="D101" s="76">
        <v>463050</v>
      </c>
      <c r="E101" s="85">
        <f t="shared" si="5"/>
        <v>463050</v>
      </c>
      <c r="F101" s="7"/>
      <c r="G101" s="7" t="s">
        <v>242</v>
      </c>
      <c r="H101" s="10"/>
      <c r="I101" s="10"/>
      <c r="J101" s="10"/>
      <c r="K101" s="10"/>
      <c r="L101" s="10"/>
      <c r="M101" s="10"/>
      <c r="N101" s="28" t="s">
        <v>159</v>
      </c>
    </row>
    <row r="102" spans="1:14" ht="84" x14ac:dyDescent="0.25">
      <c r="A102" s="86">
        <v>93</v>
      </c>
      <c r="B102" s="8" t="s">
        <v>243</v>
      </c>
      <c r="C102" s="42"/>
      <c r="D102" s="76">
        <v>4051687.5</v>
      </c>
      <c r="E102" s="85">
        <f t="shared" si="5"/>
        <v>4051687.5</v>
      </c>
      <c r="F102" s="7"/>
      <c r="G102" s="7" t="s">
        <v>244</v>
      </c>
      <c r="H102" s="10"/>
      <c r="I102" s="10"/>
      <c r="J102" s="10"/>
      <c r="K102" s="10"/>
      <c r="L102" s="10"/>
      <c r="M102" s="10"/>
      <c r="N102" s="28" t="s">
        <v>159</v>
      </c>
    </row>
    <row r="103" spans="1:14" ht="60" x14ac:dyDescent="0.25">
      <c r="A103" s="28">
        <v>94</v>
      </c>
      <c r="B103" s="8" t="s">
        <v>245</v>
      </c>
      <c r="C103" s="42"/>
      <c r="D103" s="76">
        <v>231525</v>
      </c>
      <c r="E103" s="85">
        <f t="shared" si="5"/>
        <v>231525</v>
      </c>
      <c r="F103" s="7"/>
      <c r="G103" s="7" t="s">
        <v>246</v>
      </c>
      <c r="H103" s="10"/>
      <c r="I103" s="10"/>
      <c r="J103" s="10"/>
      <c r="K103" s="10"/>
      <c r="L103" s="10"/>
      <c r="M103" s="10"/>
      <c r="N103" s="28" t="s">
        <v>159</v>
      </c>
    </row>
    <row r="104" spans="1:14" ht="84" x14ac:dyDescent="0.25">
      <c r="A104" s="86">
        <v>95</v>
      </c>
      <c r="B104" s="8" t="s">
        <v>247</v>
      </c>
      <c r="C104" s="42"/>
      <c r="D104" s="76">
        <v>115762.5</v>
      </c>
      <c r="E104" s="85">
        <f t="shared" si="5"/>
        <v>115762.5</v>
      </c>
      <c r="F104" s="7"/>
      <c r="G104" s="7" t="s">
        <v>248</v>
      </c>
      <c r="H104" s="10"/>
      <c r="I104" s="10"/>
      <c r="J104" s="10"/>
      <c r="K104" s="10"/>
      <c r="L104" s="10"/>
      <c r="M104" s="10"/>
      <c r="N104" s="28" t="s">
        <v>159</v>
      </c>
    </row>
    <row r="105" spans="1:14" ht="60" x14ac:dyDescent="0.25">
      <c r="A105" s="28">
        <v>96</v>
      </c>
      <c r="B105" s="8" t="s">
        <v>249</v>
      </c>
      <c r="C105" s="42"/>
      <c r="D105" s="76">
        <v>347287.5</v>
      </c>
      <c r="E105" s="85">
        <f t="shared" si="5"/>
        <v>347287.5</v>
      </c>
      <c r="F105" s="7"/>
      <c r="G105" s="7" t="s">
        <v>250</v>
      </c>
      <c r="H105" s="10"/>
      <c r="I105" s="10"/>
      <c r="J105" s="10"/>
      <c r="K105" s="10"/>
      <c r="L105" s="10"/>
      <c r="M105" s="10"/>
      <c r="N105" s="28" t="s">
        <v>159</v>
      </c>
    </row>
    <row r="106" spans="1:14" ht="60" x14ac:dyDescent="0.25">
      <c r="A106" s="86">
        <v>97</v>
      </c>
      <c r="B106" s="8" t="s">
        <v>251</v>
      </c>
      <c r="C106" s="42"/>
      <c r="D106" s="76">
        <v>463050</v>
      </c>
      <c r="E106" s="85">
        <f t="shared" ref="E106:E136" si="6">C106+D106</f>
        <v>463050</v>
      </c>
      <c r="F106" s="7"/>
      <c r="G106" s="7" t="s">
        <v>94</v>
      </c>
      <c r="H106" s="10"/>
      <c r="I106" s="10"/>
      <c r="J106" s="10"/>
      <c r="K106" s="10"/>
      <c r="L106" s="10"/>
      <c r="M106" s="10"/>
      <c r="N106" s="28" t="s">
        <v>159</v>
      </c>
    </row>
    <row r="107" spans="1:14" ht="72" x14ac:dyDescent="0.25">
      <c r="A107" s="28">
        <v>98</v>
      </c>
      <c r="B107" s="8" t="s">
        <v>252</v>
      </c>
      <c r="C107" s="42"/>
      <c r="D107" s="76">
        <v>289406.25</v>
      </c>
      <c r="E107" s="85">
        <f t="shared" si="6"/>
        <v>289406.25</v>
      </c>
      <c r="F107" s="7"/>
      <c r="G107" s="7" t="s">
        <v>94</v>
      </c>
      <c r="H107" s="10"/>
      <c r="I107" s="10"/>
      <c r="J107" s="10"/>
      <c r="K107" s="10"/>
      <c r="L107" s="10"/>
      <c r="M107" s="10"/>
      <c r="N107" s="28" t="s">
        <v>159</v>
      </c>
    </row>
    <row r="108" spans="1:14" ht="84" x14ac:dyDescent="0.25">
      <c r="A108" s="86">
        <v>99</v>
      </c>
      <c r="B108" s="8" t="s">
        <v>253</v>
      </c>
      <c r="C108" s="42"/>
      <c r="D108" s="76">
        <v>220500</v>
      </c>
      <c r="E108" s="85">
        <f t="shared" si="6"/>
        <v>220500</v>
      </c>
      <c r="F108" s="7"/>
      <c r="G108" s="7" t="s">
        <v>254</v>
      </c>
      <c r="H108" s="10"/>
      <c r="I108" s="10"/>
      <c r="J108" s="10"/>
      <c r="K108" s="10"/>
      <c r="L108" s="10"/>
      <c r="M108" s="10"/>
      <c r="N108" s="28" t="s">
        <v>159</v>
      </c>
    </row>
    <row r="109" spans="1:14" ht="72" x14ac:dyDescent="0.25">
      <c r="A109" s="28">
        <v>100</v>
      </c>
      <c r="B109" s="8" t="s">
        <v>255</v>
      </c>
      <c r="C109" s="42"/>
      <c r="D109" s="76">
        <v>1736437.5</v>
      </c>
      <c r="E109" s="85">
        <f t="shared" si="6"/>
        <v>1736437.5</v>
      </c>
      <c r="F109" s="7"/>
      <c r="G109" s="7" t="s">
        <v>256</v>
      </c>
      <c r="H109" s="10"/>
      <c r="I109" s="10"/>
      <c r="J109" s="10"/>
      <c r="K109" s="10"/>
      <c r="L109" s="10"/>
      <c r="M109" s="10"/>
      <c r="N109" s="28" t="s">
        <v>159</v>
      </c>
    </row>
    <row r="110" spans="1:14" ht="60" x14ac:dyDescent="0.25">
      <c r="A110" s="86">
        <v>101</v>
      </c>
      <c r="B110" s="8" t="s">
        <v>257</v>
      </c>
      <c r="C110" s="42"/>
      <c r="D110" s="76">
        <v>330750</v>
      </c>
      <c r="E110" s="85">
        <f t="shared" si="6"/>
        <v>330750</v>
      </c>
      <c r="F110" s="7"/>
      <c r="G110" s="7" t="s">
        <v>258</v>
      </c>
      <c r="H110" s="10"/>
      <c r="I110" s="10"/>
      <c r="J110" s="10"/>
      <c r="K110" s="10"/>
      <c r="L110" s="10"/>
      <c r="M110" s="10"/>
      <c r="N110" s="28" t="s">
        <v>159</v>
      </c>
    </row>
    <row r="111" spans="1:14" ht="72" x14ac:dyDescent="0.25">
      <c r="A111" s="28">
        <v>102</v>
      </c>
      <c r="B111" s="8" t="s">
        <v>259</v>
      </c>
      <c r="C111" s="42"/>
      <c r="D111" s="76">
        <v>10500</v>
      </c>
      <c r="E111" s="85">
        <f t="shared" si="6"/>
        <v>10500</v>
      </c>
      <c r="F111" s="7"/>
      <c r="G111" s="7" t="s">
        <v>80</v>
      </c>
      <c r="H111" s="10"/>
      <c r="I111" s="10"/>
      <c r="J111" s="10"/>
      <c r="K111" s="10"/>
      <c r="L111" s="10"/>
      <c r="M111" s="10"/>
      <c r="N111" s="28" t="s">
        <v>159</v>
      </c>
    </row>
    <row r="112" spans="1:14" ht="60" x14ac:dyDescent="0.25">
      <c r="A112" s="86">
        <v>103</v>
      </c>
      <c r="B112" s="8" t="s">
        <v>260</v>
      </c>
      <c r="C112" s="42"/>
      <c r="D112" s="76">
        <v>7507500</v>
      </c>
      <c r="E112" s="85">
        <f t="shared" si="6"/>
        <v>7507500</v>
      </c>
      <c r="F112" s="7"/>
      <c r="G112" s="7" t="s">
        <v>237</v>
      </c>
      <c r="H112" s="10"/>
      <c r="I112" s="10"/>
      <c r="J112" s="10"/>
      <c r="K112" s="10"/>
      <c r="L112" s="10"/>
      <c r="M112" s="10"/>
      <c r="N112" s="28" t="s">
        <v>159</v>
      </c>
    </row>
    <row r="113" spans="1:14" ht="84" x14ac:dyDescent="0.25">
      <c r="A113" s="28">
        <v>104</v>
      </c>
      <c r="B113" s="8" t="s">
        <v>261</v>
      </c>
      <c r="C113" s="42"/>
      <c r="D113" s="76">
        <v>5250</v>
      </c>
      <c r="E113" s="85">
        <f t="shared" si="6"/>
        <v>5250</v>
      </c>
      <c r="F113" s="7"/>
      <c r="G113" s="7" t="s">
        <v>262</v>
      </c>
      <c r="H113" s="10"/>
      <c r="I113" s="10"/>
      <c r="J113" s="10"/>
      <c r="K113" s="10"/>
      <c r="L113" s="10"/>
      <c r="M113" s="10"/>
      <c r="N113" s="28" t="s">
        <v>159</v>
      </c>
    </row>
    <row r="114" spans="1:14" ht="60" x14ac:dyDescent="0.25">
      <c r="A114" s="86">
        <v>105</v>
      </c>
      <c r="B114" s="8" t="s">
        <v>263</v>
      </c>
      <c r="C114" s="42"/>
      <c r="D114" s="76">
        <v>22050</v>
      </c>
      <c r="E114" s="85">
        <f t="shared" si="6"/>
        <v>22050</v>
      </c>
      <c r="F114" s="7"/>
      <c r="G114" s="7" t="s">
        <v>264</v>
      </c>
      <c r="H114" s="10"/>
      <c r="I114" s="10"/>
      <c r="J114" s="10"/>
      <c r="K114" s="10"/>
      <c r="L114" s="10"/>
      <c r="M114" s="10"/>
      <c r="N114" s="28" t="s">
        <v>159</v>
      </c>
    </row>
    <row r="115" spans="1:14" ht="60" x14ac:dyDescent="0.25">
      <c r="A115" s="28">
        <v>106</v>
      </c>
      <c r="B115" s="8" t="s">
        <v>265</v>
      </c>
      <c r="C115" s="42"/>
      <c r="D115" s="76">
        <v>5250</v>
      </c>
      <c r="E115" s="85">
        <f t="shared" si="6"/>
        <v>5250</v>
      </c>
      <c r="F115" s="7"/>
      <c r="G115" s="7" t="s">
        <v>266</v>
      </c>
      <c r="H115" s="10"/>
      <c r="I115" s="10"/>
      <c r="J115" s="10"/>
      <c r="K115" s="10"/>
      <c r="L115" s="10"/>
      <c r="M115" s="10"/>
      <c r="N115" s="28" t="s">
        <v>159</v>
      </c>
    </row>
    <row r="116" spans="1:14" ht="84" x14ac:dyDescent="0.25">
      <c r="A116" s="86">
        <v>107</v>
      </c>
      <c r="B116" s="8" t="s">
        <v>267</v>
      </c>
      <c r="C116" s="42"/>
      <c r="D116" s="76">
        <v>157500</v>
      </c>
      <c r="E116" s="85">
        <f t="shared" si="6"/>
        <v>157500</v>
      </c>
      <c r="F116" s="7"/>
      <c r="G116" s="7" t="s">
        <v>229</v>
      </c>
      <c r="H116" s="10"/>
      <c r="I116" s="10"/>
      <c r="J116" s="10"/>
      <c r="K116" s="10"/>
      <c r="L116" s="10"/>
      <c r="M116" s="10"/>
      <c r="N116" s="28" t="s">
        <v>159</v>
      </c>
    </row>
    <row r="117" spans="1:14" ht="60" x14ac:dyDescent="0.25">
      <c r="A117" s="28">
        <v>108</v>
      </c>
      <c r="B117" s="46" t="s">
        <v>268</v>
      </c>
      <c r="C117" s="42"/>
      <c r="D117" s="76">
        <v>159169.5</v>
      </c>
      <c r="E117" s="85">
        <f t="shared" si="6"/>
        <v>159169.5</v>
      </c>
      <c r="F117" s="7"/>
      <c r="G117" s="7" t="s">
        <v>269</v>
      </c>
      <c r="H117" s="10"/>
      <c r="I117" s="10"/>
      <c r="J117" s="10"/>
      <c r="K117" s="10"/>
      <c r="L117" s="10"/>
      <c r="M117" s="10"/>
      <c r="N117" s="28" t="s">
        <v>159</v>
      </c>
    </row>
    <row r="118" spans="1:14" ht="60" x14ac:dyDescent="0.25">
      <c r="A118" s="86">
        <v>109</v>
      </c>
      <c r="B118" s="46" t="s">
        <v>270</v>
      </c>
      <c r="C118" s="42"/>
      <c r="D118" s="76">
        <v>159169.5</v>
      </c>
      <c r="E118" s="85">
        <f t="shared" si="6"/>
        <v>159169.5</v>
      </c>
      <c r="F118" s="7"/>
      <c r="G118" s="7" t="s">
        <v>271</v>
      </c>
      <c r="H118" s="10"/>
      <c r="I118" s="10"/>
      <c r="J118" s="10"/>
      <c r="K118" s="10"/>
      <c r="L118" s="10"/>
      <c r="M118" s="10"/>
      <c r="N118" s="28" t="s">
        <v>159</v>
      </c>
    </row>
    <row r="119" spans="1:14" ht="72" x14ac:dyDescent="0.25">
      <c r="A119" s="28">
        <v>110</v>
      </c>
      <c r="B119" s="8" t="s">
        <v>272</v>
      </c>
      <c r="C119" s="42"/>
      <c r="D119" s="76">
        <v>10500</v>
      </c>
      <c r="E119" s="85">
        <f t="shared" si="6"/>
        <v>10500</v>
      </c>
      <c r="F119" s="7"/>
      <c r="G119" s="7" t="s">
        <v>90</v>
      </c>
      <c r="H119" s="10"/>
      <c r="I119" s="10"/>
      <c r="J119" s="10"/>
      <c r="K119" s="10"/>
      <c r="L119" s="10"/>
      <c r="M119" s="10"/>
      <c r="N119" s="28" t="s">
        <v>159</v>
      </c>
    </row>
    <row r="120" spans="1:14" ht="72" x14ac:dyDescent="0.25">
      <c r="A120" s="86">
        <v>111</v>
      </c>
      <c r="B120" s="8" t="s">
        <v>273</v>
      </c>
      <c r="C120" s="42"/>
      <c r="D120" s="76">
        <v>31500</v>
      </c>
      <c r="E120" s="85">
        <f t="shared" si="6"/>
        <v>31500</v>
      </c>
      <c r="F120" s="7"/>
      <c r="G120" s="7" t="s">
        <v>80</v>
      </c>
      <c r="H120" s="10"/>
      <c r="I120" s="10"/>
      <c r="J120" s="10"/>
      <c r="K120" s="10"/>
      <c r="L120" s="10"/>
      <c r="M120" s="10"/>
      <c r="N120" s="28" t="s">
        <v>159</v>
      </c>
    </row>
    <row r="121" spans="1:14" ht="60" x14ac:dyDescent="0.25">
      <c r="A121" s="28">
        <v>112</v>
      </c>
      <c r="B121" s="70" t="s">
        <v>369</v>
      </c>
      <c r="C121" s="57"/>
      <c r="D121" s="93">
        <v>140000000</v>
      </c>
      <c r="E121" s="85">
        <f t="shared" si="6"/>
        <v>140000000</v>
      </c>
      <c r="F121" s="71"/>
      <c r="G121" s="71" t="s">
        <v>362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3"/>
      <c r="N121" s="28" t="s">
        <v>368</v>
      </c>
    </row>
    <row r="122" spans="1:14" s="1" customFormat="1" ht="36" x14ac:dyDescent="0.25">
      <c r="A122" s="86">
        <v>113</v>
      </c>
      <c r="B122" s="70" t="s">
        <v>378</v>
      </c>
      <c r="C122" s="57">
        <v>1093774</v>
      </c>
      <c r="D122" s="71">
        <v>100000</v>
      </c>
      <c r="E122" s="85">
        <f t="shared" si="6"/>
        <v>1193774</v>
      </c>
      <c r="F122" s="71" t="s">
        <v>96</v>
      </c>
      <c r="G122" s="71"/>
      <c r="H122" s="72"/>
      <c r="I122" s="72"/>
      <c r="J122" s="72"/>
      <c r="K122" s="72"/>
      <c r="L122" s="72"/>
      <c r="M122" s="73"/>
      <c r="N122" s="28" t="s">
        <v>377</v>
      </c>
    </row>
    <row r="123" spans="1:14" s="1" customFormat="1" ht="45" x14ac:dyDescent="0.25">
      <c r="A123" s="28">
        <v>115</v>
      </c>
      <c r="B123" s="67" t="s">
        <v>382</v>
      </c>
      <c r="C123" s="102"/>
      <c r="D123" s="103">
        <v>1955000</v>
      </c>
      <c r="E123" s="104">
        <f t="shared" si="6"/>
        <v>1955000</v>
      </c>
      <c r="F123" s="105">
        <v>15</v>
      </c>
      <c r="G123" s="106">
        <v>750</v>
      </c>
      <c r="H123" s="64"/>
      <c r="I123" s="65"/>
      <c r="J123" s="65"/>
      <c r="K123" s="65"/>
      <c r="L123" s="65"/>
      <c r="M123" s="101"/>
      <c r="N123" s="113" t="s">
        <v>77</v>
      </c>
    </row>
    <row r="124" spans="1:14" s="1" customFormat="1" ht="33.75" x14ac:dyDescent="0.25">
      <c r="A124" s="100">
        <v>116</v>
      </c>
      <c r="B124" s="67" t="s">
        <v>383</v>
      </c>
      <c r="C124" s="102"/>
      <c r="D124" s="103">
        <v>1629000</v>
      </c>
      <c r="E124" s="104">
        <f t="shared" si="6"/>
        <v>1629000</v>
      </c>
      <c r="F124" s="105">
        <v>2</v>
      </c>
      <c r="G124" s="107">
        <v>133</v>
      </c>
      <c r="H124" s="64"/>
      <c r="I124" s="65"/>
      <c r="J124" s="65"/>
      <c r="K124" s="65"/>
      <c r="L124" s="65"/>
      <c r="M124" s="101"/>
      <c r="N124" s="113" t="s">
        <v>77</v>
      </c>
    </row>
    <row r="125" spans="1:14" s="1" customFormat="1" ht="33.75" x14ac:dyDescent="0.25">
      <c r="A125" s="28">
        <v>117</v>
      </c>
      <c r="B125" s="67" t="s">
        <v>384</v>
      </c>
      <c r="C125" s="102"/>
      <c r="D125" s="108">
        <v>150000</v>
      </c>
      <c r="E125" s="104">
        <f t="shared" si="6"/>
        <v>150000</v>
      </c>
      <c r="F125" s="109">
        <v>15</v>
      </c>
      <c r="G125" s="107">
        <v>541</v>
      </c>
      <c r="H125" s="64"/>
      <c r="I125" s="65"/>
      <c r="J125" s="65"/>
      <c r="K125" s="65"/>
      <c r="L125" s="65"/>
      <c r="M125" s="101"/>
      <c r="N125" s="113" t="s">
        <v>77</v>
      </c>
    </row>
    <row r="126" spans="1:14" s="1" customFormat="1" ht="45" x14ac:dyDescent="0.25">
      <c r="A126" s="28">
        <v>118</v>
      </c>
      <c r="B126" s="67" t="s">
        <v>385</v>
      </c>
      <c r="C126" s="102"/>
      <c r="D126" s="103">
        <v>4705000</v>
      </c>
      <c r="E126" s="104">
        <f t="shared" si="6"/>
        <v>4705000</v>
      </c>
      <c r="F126" s="105">
        <v>8</v>
      </c>
      <c r="G126" s="107">
        <v>1580</v>
      </c>
      <c r="H126" s="64"/>
      <c r="I126" s="65"/>
      <c r="J126" s="65"/>
      <c r="K126" s="65"/>
      <c r="L126" s="65"/>
      <c r="M126" s="101"/>
      <c r="N126" s="113" t="s">
        <v>77</v>
      </c>
    </row>
    <row r="127" spans="1:14" s="1" customFormat="1" ht="33.75" x14ac:dyDescent="0.25">
      <c r="A127" s="100">
        <v>119</v>
      </c>
      <c r="B127" s="67" t="s">
        <v>386</v>
      </c>
      <c r="C127" s="102"/>
      <c r="D127" s="103">
        <v>1300000</v>
      </c>
      <c r="E127" s="104">
        <f t="shared" si="6"/>
        <v>1300000</v>
      </c>
      <c r="F127" s="105">
        <v>20</v>
      </c>
      <c r="G127" s="105">
        <v>550</v>
      </c>
      <c r="H127" s="64"/>
      <c r="I127" s="65"/>
      <c r="J127" s="65"/>
      <c r="K127" s="65"/>
      <c r="L127" s="65"/>
      <c r="M127" s="101"/>
      <c r="N127" s="113" t="s">
        <v>77</v>
      </c>
    </row>
    <row r="128" spans="1:14" s="1" customFormat="1" ht="22.5" x14ac:dyDescent="0.25">
      <c r="A128" s="28">
        <v>120</v>
      </c>
      <c r="B128" s="67" t="s">
        <v>387</v>
      </c>
      <c r="C128" s="102"/>
      <c r="D128" s="103">
        <v>235000</v>
      </c>
      <c r="E128" s="104">
        <f t="shared" si="6"/>
        <v>235000</v>
      </c>
      <c r="F128" s="105">
        <v>15</v>
      </c>
      <c r="G128" s="105">
        <v>298.5</v>
      </c>
      <c r="H128" s="64"/>
      <c r="I128" s="65"/>
      <c r="J128" s="65"/>
      <c r="K128" s="65"/>
      <c r="L128" s="65"/>
      <c r="M128" s="101"/>
      <c r="N128" s="113" t="s">
        <v>77</v>
      </c>
    </row>
    <row r="129" spans="1:14" s="1" customFormat="1" ht="22.5" x14ac:dyDescent="0.25">
      <c r="A129" s="28">
        <v>121</v>
      </c>
      <c r="B129" s="67" t="s">
        <v>388</v>
      </c>
      <c r="C129" s="102"/>
      <c r="D129" s="103">
        <v>275000</v>
      </c>
      <c r="E129" s="104">
        <f t="shared" si="6"/>
        <v>275000</v>
      </c>
      <c r="F129" s="105">
        <v>20</v>
      </c>
      <c r="G129" s="105">
        <v>370</v>
      </c>
      <c r="H129" s="64"/>
      <c r="I129" s="65"/>
      <c r="J129" s="65"/>
      <c r="K129" s="65"/>
      <c r="L129" s="65"/>
      <c r="M129" s="101"/>
      <c r="N129" s="113" t="s">
        <v>77</v>
      </c>
    </row>
    <row r="130" spans="1:14" s="1" customFormat="1" ht="22.5" x14ac:dyDescent="0.25">
      <c r="A130" s="100">
        <v>122</v>
      </c>
      <c r="B130" s="67" t="s">
        <v>389</v>
      </c>
      <c r="C130" s="102"/>
      <c r="D130" s="103">
        <v>9800000</v>
      </c>
      <c r="E130" s="104">
        <f t="shared" si="6"/>
        <v>9800000</v>
      </c>
      <c r="F130" s="105">
        <v>35</v>
      </c>
      <c r="G130" s="105">
        <v>980</v>
      </c>
      <c r="H130" s="64"/>
      <c r="I130" s="65"/>
      <c r="J130" s="65"/>
      <c r="K130" s="65"/>
      <c r="L130" s="65"/>
      <c r="M130" s="101"/>
      <c r="N130" s="113" t="s">
        <v>77</v>
      </c>
    </row>
    <row r="131" spans="1:14" s="1" customFormat="1" ht="22.5" x14ac:dyDescent="0.25">
      <c r="A131" s="28">
        <v>123</v>
      </c>
      <c r="B131" s="67" t="s">
        <v>390</v>
      </c>
      <c r="C131" s="102"/>
      <c r="D131" s="103">
        <v>275000</v>
      </c>
      <c r="E131" s="104">
        <f t="shared" si="6"/>
        <v>275000</v>
      </c>
      <c r="F131" s="105">
        <v>20</v>
      </c>
      <c r="G131" s="105">
        <v>200.42</v>
      </c>
      <c r="H131" s="64"/>
      <c r="I131" s="65"/>
      <c r="J131" s="65"/>
      <c r="K131" s="65"/>
      <c r="L131" s="65"/>
      <c r="M131" s="101"/>
      <c r="N131" s="113" t="s">
        <v>77</v>
      </c>
    </row>
    <row r="132" spans="1:14" s="1" customFormat="1" ht="33.75" x14ac:dyDescent="0.25">
      <c r="A132" s="28">
        <v>124</v>
      </c>
      <c r="B132" s="67" t="s">
        <v>391</v>
      </c>
      <c r="C132" s="102"/>
      <c r="D132" s="103">
        <v>275000</v>
      </c>
      <c r="E132" s="104">
        <f t="shared" si="6"/>
        <v>275000</v>
      </c>
      <c r="F132" s="105">
        <v>5</v>
      </c>
      <c r="G132" s="105">
        <v>130</v>
      </c>
      <c r="H132" s="64"/>
      <c r="I132" s="65"/>
      <c r="J132" s="65"/>
      <c r="K132" s="65"/>
      <c r="L132" s="65"/>
      <c r="M132" s="101"/>
      <c r="N132" s="113" t="s">
        <v>77</v>
      </c>
    </row>
    <row r="133" spans="1:14" s="1" customFormat="1" ht="22.5" x14ac:dyDescent="0.25">
      <c r="A133" s="100">
        <v>125</v>
      </c>
      <c r="B133" s="67" t="s">
        <v>392</v>
      </c>
      <c r="C133" s="102"/>
      <c r="D133" s="103">
        <v>0</v>
      </c>
      <c r="E133" s="104">
        <f t="shared" si="6"/>
        <v>0</v>
      </c>
      <c r="F133" s="105">
        <v>25</v>
      </c>
      <c r="G133" s="105">
        <v>532.34</v>
      </c>
      <c r="H133" s="64"/>
      <c r="I133" s="65"/>
      <c r="J133" s="65"/>
      <c r="K133" s="65"/>
      <c r="L133" s="65"/>
      <c r="M133" s="101"/>
      <c r="N133" s="113" t="s">
        <v>77</v>
      </c>
    </row>
    <row r="134" spans="1:14" s="1" customFormat="1" ht="33.75" x14ac:dyDescent="0.25">
      <c r="A134" s="28">
        <v>126</v>
      </c>
      <c r="B134" s="67" t="s">
        <v>393</v>
      </c>
      <c r="C134" s="102"/>
      <c r="D134" s="103"/>
      <c r="E134" s="104">
        <f t="shared" si="6"/>
        <v>0</v>
      </c>
      <c r="F134" s="105">
        <v>10</v>
      </c>
      <c r="G134" s="105">
        <v>348</v>
      </c>
      <c r="H134" s="64"/>
      <c r="I134" s="65"/>
      <c r="J134" s="65"/>
      <c r="K134" s="65"/>
      <c r="L134" s="65"/>
      <c r="M134" s="101"/>
      <c r="N134" s="113" t="s">
        <v>77</v>
      </c>
    </row>
    <row r="135" spans="1:14" s="1" customFormat="1" ht="22.5" x14ac:dyDescent="0.25">
      <c r="A135" s="28">
        <v>127</v>
      </c>
      <c r="B135" s="67" t="s">
        <v>394</v>
      </c>
      <c r="C135" s="102"/>
      <c r="D135" s="103"/>
      <c r="E135" s="104">
        <f t="shared" si="6"/>
        <v>0</v>
      </c>
      <c r="F135" s="105">
        <v>10</v>
      </c>
      <c r="G135" s="105">
        <v>360</v>
      </c>
      <c r="H135" s="64"/>
      <c r="I135" s="65"/>
      <c r="J135" s="65"/>
      <c r="K135" s="65"/>
      <c r="L135" s="65"/>
      <c r="M135" s="101"/>
      <c r="N135" s="113" t="s">
        <v>77</v>
      </c>
    </row>
    <row r="136" spans="1:14" s="1" customFormat="1" ht="22.5" x14ac:dyDescent="0.25">
      <c r="A136" s="100">
        <v>128</v>
      </c>
      <c r="B136" s="67" t="s">
        <v>395</v>
      </c>
      <c r="C136" s="102"/>
      <c r="D136" s="108">
        <v>500000</v>
      </c>
      <c r="E136" s="104">
        <f t="shared" si="6"/>
        <v>500000</v>
      </c>
      <c r="F136" s="109"/>
      <c r="G136" s="105">
        <v>984.45</v>
      </c>
      <c r="H136" s="64"/>
      <c r="I136" s="65"/>
      <c r="J136" s="65"/>
      <c r="K136" s="65"/>
      <c r="L136" s="65"/>
      <c r="M136" s="101"/>
      <c r="N136" s="113" t="s">
        <v>77</v>
      </c>
    </row>
    <row r="137" spans="1:14" s="1" customFormat="1" ht="33.75" x14ac:dyDescent="0.25">
      <c r="A137" s="28">
        <v>129</v>
      </c>
      <c r="B137" s="67" t="s">
        <v>396</v>
      </c>
      <c r="C137" s="102"/>
      <c r="D137" s="108">
        <v>0</v>
      </c>
      <c r="E137" s="104">
        <f t="shared" ref="E137:E168" si="7">C137+D137</f>
        <v>0</v>
      </c>
      <c r="F137" s="109">
        <v>15</v>
      </c>
      <c r="G137" s="105">
        <v>139</v>
      </c>
      <c r="H137" s="64"/>
      <c r="I137" s="65"/>
      <c r="J137" s="65"/>
      <c r="K137" s="65"/>
      <c r="L137" s="65"/>
      <c r="M137" s="101"/>
      <c r="N137" s="113" t="s">
        <v>77</v>
      </c>
    </row>
    <row r="138" spans="1:14" s="1" customFormat="1" ht="22.5" x14ac:dyDescent="0.25">
      <c r="A138" s="28">
        <v>130</v>
      </c>
      <c r="B138" s="67" t="s">
        <v>397</v>
      </c>
      <c r="C138" s="102"/>
      <c r="D138" s="103">
        <v>0</v>
      </c>
      <c r="E138" s="104">
        <f t="shared" si="7"/>
        <v>0</v>
      </c>
      <c r="F138" s="105">
        <v>23</v>
      </c>
      <c r="G138" s="105">
        <v>557.38</v>
      </c>
      <c r="H138" s="64"/>
      <c r="I138" s="65"/>
      <c r="J138" s="65"/>
      <c r="K138" s="65"/>
      <c r="L138" s="65"/>
      <c r="M138" s="101"/>
      <c r="N138" s="113" t="s">
        <v>77</v>
      </c>
    </row>
    <row r="139" spans="1:14" s="1" customFormat="1" ht="22.5" x14ac:dyDescent="0.25">
      <c r="A139" s="100">
        <v>131</v>
      </c>
      <c r="B139" s="67" t="s">
        <v>398</v>
      </c>
      <c r="C139" s="102"/>
      <c r="D139" s="108">
        <v>775000</v>
      </c>
      <c r="E139" s="104">
        <f t="shared" si="7"/>
        <v>775000</v>
      </c>
      <c r="F139" s="109">
        <v>15</v>
      </c>
      <c r="G139" s="109">
        <v>2000</v>
      </c>
      <c r="H139" s="64"/>
      <c r="I139" s="65"/>
      <c r="J139" s="65"/>
      <c r="K139" s="65"/>
      <c r="L139" s="65"/>
      <c r="M139" s="101"/>
      <c r="N139" s="113" t="s">
        <v>77</v>
      </c>
    </row>
    <row r="140" spans="1:14" s="1" customFormat="1" ht="22.5" x14ac:dyDescent="0.25">
      <c r="A140" s="28">
        <v>132</v>
      </c>
      <c r="B140" s="67" t="s">
        <v>399</v>
      </c>
      <c r="C140" s="102"/>
      <c r="D140" s="103">
        <v>55000</v>
      </c>
      <c r="E140" s="104">
        <f t="shared" si="7"/>
        <v>55000</v>
      </c>
      <c r="F140" s="105">
        <v>14</v>
      </c>
      <c r="G140" s="105">
        <v>80</v>
      </c>
      <c r="H140" s="64"/>
      <c r="I140" s="65"/>
      <c r="J140" s="65"/>
      <c r="K140" s="65"/>
      <c r="L140" s="65"/>
      <c r="M140" s="101"/>
      <c r="N140" s="113" t="s">
        <v>77</v>
      </c>
    </row>
    <row r="141" spans="1:14" s="1" customFormat="1" ht="22.5" x14ac:dyDescent="0.25">
      <c r="A141" s="28">
        <v>133</v>
      </c>
      <c r="B141" s="67" t="s">
        <v>400</v>
      </c>
      <c r="C141" s="102"/>
      <c r="D141" s="103">
        <v>32000</v>
      </c>
      <c r="E141" s="104">
        <f t="shared" si="7"/>
        <v>32000</v>
      </c>
      <c r="F141" s="105">
        <v>10</v>
      </c>
      <c r="G141" s="105">
        <v>54</v>
      </c>
      <c r="H141" s="64"/>
      <c r="I141" s="65"/>
      <c r="J141" s="65"/>
      <c r="K141" s="65"/>
      <c r="L141" s="65"/>
      <c r="M141" s="101"/>
      <c r="N141" s="113" t="s">
        <v>77</v>
      </c>
    </row>
    <row r="142" spans="1:14" s="1" customFormat="1" ht="33.75" x14ac:dyDescent="0.25">
      <c r="A142" s="100">
        <v>134</v>
      </c>
      <c r="B142" s="67" t="s">
        <v>401</v>
      </c>
      <c r="C142" s="102"/>
      <c r="D142" s="103">
        <v>147500</v>
      </c>
      <c r="E142" s="104">
        <f t="shared" si="7"/>
        <v>147500</v>
      </c>
      <c r="F142" s="105">
        <v>10</v>
      </c>
      <c r="G142" s="105">
        <v>45</v>
      </c>
      <c r="H142" s="64"/>
      <c r="I142" s="65"/>
      <c r="J142" s="65"/>
      <c r="K142" s="65"/>
      <c r="L142" s="65"/>
      <c r="M142" s="101"/>
      <c r="N142" s="113" t="s">
        <v>77</v>
      </c>
    </row>
    <row r="143" spans="1:14" s="1" customFormat="1" ht="22.5" x14ac:dyDescent="0.25">
      <c r="A143" s="28">
        <v>135</v>
      </c>
      <c r="B143" s="67" t="s">
        <v>402</v>
      </c>
      <c r="C143" s="102"/>
      <c r="D143" s="103">
        <v>147500</v>
      </c>
      <c r="E143" s="104">
        <f t="shared" si="7"/>
        <v>147500</v>
      </c>
      <c r="F143" s="105">
        <v>20</v>
      </c>
      <c r="G143" s="105">
        <v>113.83</v>
      </c>
      <c r="H143" s="64"/>
      <c r="I143" s="65"/>
      <c r="J143" s="65"/>
      <c r="K143" s="65"/>
      <c r="L143" s="65"/>
      <c r="M143" s="101"/>
      <c r="N143" s="113" t="s">
        <v>77</v>
      </c>
    </row>
    <row r="144" spans="1:14" s="1" customFormat="1" ht="33.75" x14ac:dyDescent="0.25">
      <c r="A144" s="28">
        <v>136</v>
      </c>
      <c r="B144" s="67" t="s">
        <v>403</v>
      </c>
      <c r="C144" s="102"/>
      <c r="D144" s="103">
        <v>55900</v>
      </c>
      <c r="E144" s="104">
        <f t="shared" si="7"/>
        <v>55900</v>
      </c>
      <c r="F144" s="105">
        <v>17</v>
      </c>
      <c r="G144" s="105">
        <v>38</v>
      </c>
      <c r="H144" s="64"/>
      <c r="I144" s="65"/>
      <c r="J144" s="65"/>
      <c r="K144" s="65"/>
      <c r="L144" s="65"/>
      <c r="M144" s="101"/>
      <c r="N144" s="113" t="s">
        <v>77</v>
      </c>
    </row>
    <row r="145" spans="1:14" s="1" customFormat="1" ht="22.5" x14ac:dyDescent="0.25">
      <c r="A145" s="100">
        <v>137</v>
      </c>
      <c r="B145" s="67" t="s">
        <v>404</v>
      </c>
      <c r="C145" s="102"/>
      <c r="D145" s="103">
        <v>49000</v>
      </c>
      <c r="E145" s="104">
        <f t="shared" si="7"/>
        <v>49000</v>
      </c>
      <c r="F145" s="105">
        <v>15</v>
      </c>
      <c r="G145" s="105">
        <v>46</v>
      </c>
      <c r="H145" s="64"/>
      <c r="I145" s="65"/>
      <c r="J145" s="65"/>
      <c r="K145" s="65"/>
      <c r="L145" s="65"/>
      <c r="M145" s="101"/>
      <c r="N145" s="113" t="s">
        <v>77</v>
      </c>
    </row>
    <row r="146" spans="1:14" s="1" customFormat="1" ht="22.5" x14ac:dyDescent="0.25">
      <c r="A146" s="28">
        <v>138</v>
      </c>
      <c r="B146" s="67" t="s">
        <v>405</v>
      </c>
      <c r="C146" s="102"/>
      <c r="D146" s="103">
        <v>9817500</v>
      </c>
      <c r="E146" s="104">
        <f t="shared" si="7"/>
        <v>9817500</v>
      </c>
      <c r="F146" s="105">
        <v>15</v>
      </c>
      <c r="G146" s="105">
        <v>127</v>
      </c>
      <c r="H146" s="64"/>
      <c r="I146" s="65"/>
      <c r="J146" s="65"/>
      <c r="K146" s="65"/>
      <c r="L146" s="65"/>
      <c r="M146" s="101"/>
      <c r="N146" s="113" t="s">
        <v>77</v>
      </c>
    </row>
    <row r="147" spans="1:14" s="1" customFormat="1" ht="22.5" x14ac:dyDescent="0.25">
      <c r="A147" s="28">
        <v>139</v>
      </c>
      <c r="B147" s="67" t="s">
        <v>406</v>
      </c>
      <c r="C147" s="102"/>
      <c r="D147" s="103">
        <v>1000000</v>
      </c>
      <c r="E147" s="104">
        <f t="shared" si="7"/>
        <v>1000000</v>
      </c>
      <c r="F147" s="105">
        <v>10</v>
      </c>
      <c r="G147" s="105"/>
      <c r="H147" s="64"/>
      <c r="I147" s="65"/>
      <c r="J147" s="65"/>
      <c r="K147" s="65"/>
      <c r="L147" s="65"/>
      <c r="M147" s="101"/>
      <c r="N147" s="113" t="s">
        <v>77</v>
      </c>
    </row>
    <row r="148" spans="1:14" s="1" customFormat="1" ht="22.5" x14ac:dyDescent="0.25">
      <c r="A148" s="100">
        <v>140</v>
      </c>
      <c r="B148" s="67" t="s">
        <v>407</v>
      </c>
      <c r="C148" s="102"/>
      <c r="D148" s="103">
        <v>1000000</v>
      </c>
      <c r="E148" s="104">
        <f t="shared" si="7"/>
        <v>1000000</v>
      </c>
      <c r="F148" s="105">
        <v>10</v>
      </c>
      <c r="G148" s="105">
        <v>27</v>
      </c>
      <c r="H148" s="64"/>
      <c r="I148" s="65"/>
      <c r="J148" s="65"/>
      <c r="K148" s="65"/>
      <c r="L148" s="65"/>
      <c r="M148" s="101"/>
      <c r="N148" s="113" t="s">
        <v>77</v>
      </c>
    </row>
    <row r="149" spans="1:14" s="1" customFormat="1" ht="33.75" x14ac:dyDescent="0.25">
      <c r="A149" s="28">
        <v>141</v>
      </c>
      <c r="B149" s="67" t="s">
        <v>408</v>
      </c>
      <c r="C149" s="102"/>
      <c r="D149" s="103">
        <v>1000000</v>
      </c>
      <c r="E149" s="104">
        <f t="shared" si="7"/>
        <v>1000000</v>
      </c>
      <c r="F149" s="105">
        <v>10</v>
      </c>
      <c r="G149" s="105">
        <v>126</v>
      </c>
      <c r="H149" s="64"/>
      <c r="I149" s="65"/>
      <c r="J149" s="65"/>
      <c r="K149" s="65"/>
      <c r="L149" s="65"/>
      <c r="M149" s="101"/>
      <c r="N149" s="113" t="s">
        <v>77</v>
      </c>
    </row>
    <row r="150" spans="1:14" s="1" customFormat="1" ht="22.5" x14ac:dyDescent="0.25">
      <c r="A150" s="28">
        <v>142</v>
      </c>
      <c r="B150" s="67" t="s">
        <v>409</v>
      </c>
      <c r="C150" s="102"/>
      <c r="D150" s="103">
        <v>1000000</v>
      </c>
      <c r="E150" s="104">
        <f t="shared" si="7"/>
        <v>1000000</v>
      </c>
      <c r="F150" s="105">
        <v>10</v>
      </c>
      <c r="G150" s="105">
        <v>375</v>
      </c>
      <c r="H150" s="64"/>
      <c r="I150" s="65"/>
      <c r="J150" s="65"/>
      <c r="K150" s="65"/>
      <c r="L150" s="65"/>
      <c r="M150" s="101"/>
      <c r="N150" s="113" t="s">
        <v>77</v>
      </c>
    </row>
    <row r="151" spans="1:14" s="1" customFormat="1" ht="33.75" x14ac:dyDescent="0.25">
      <c r="A151" s="100">
        <v>143</v>
      </c>
      <c r="B151" s="67" t="s">
        <v>410</v>
      </c>
      <c r="C151" s="102"/>
      <c r="D151" s="103">
        <v>275000</v>
      </c>
      <c r="E151" s="104">
        <f t="shared" si="7"/>
        <v>275000</v>
      </c>
      <c r="F151" s="105">
        <v>25</v>
      </c>
      <c r="G151" s="105">
        <v>482</v>
      </c>
      <c r="H151" s="64"/>
      <c r="I151" s="65"/>
      <c r="J151" s="65"/>
      <c r="K151" s="65"/>
      <c r="L151" s="65"/>
      <c r="M151" s="101"/>
      <c r="N151" s="113" t="s">
        <v>77</v>
      </c>
    </row>
    <row r="152" spans="1:14" s="1" customFormat="1" ht="45" x14ac:dyDescent="0.25">
      <c r="A152" s="28">
        <v>144</v>
      </c>
      <c r="B152" s="67" t="s">
        <v>411</v>
      </c>
      <c r="C152" s="102"/>
      <c r="D152" s="108">
        <v>9817500</v>
      </c>
      <c r="E152" s="104">
        <f t="shared" si="7"/>
        <v>9817500</v>
      </c>
      <c r="F152" s="109">
        <v>15</v>
      </c>
      <c r="G152" s="103"/>
      <c r="H152" s="64"/>
      <c r="I152" s="65"/>
      <c r="J152" s="65"/>
      <c r="K152" s="65"/>
      <c r="L152" s="65"/>
      <c r="M152" s="101"/>
      <c r="N152" s="113" t="s">
        <v>77</v>
      </c>
    </row>
    <row r="153" spans="1:14" s="1" customFormat="1" ht="33.75" x14ac:dyDescent="0.25">
      <c r="A153" s="28">
        <v>145</v>
      </c>
      <c r="B153" s="67" t="s">
        <v>412</v>
      </c>
      <c r="C153" s="102"/>
      <c r="D153" s="108">
        <v>4500000</v>
      </c>
      <c r="E153" s="104">
        <f t="shared" si="7"/>
        <v>4500000</v>
      </c>
      <c r="F153" s="109">
        <v>20</v>
      </c>
      <c r="G153" s="103"/>
      <c r="H153" s="64"/>
      <c r="I153" s="65"/>
      <c r="J153" s="65"/>
      <c r="K153" s="65"/>
      <c r="L153" s="65"/>
      <c r="M153" s="101"/>
      <c r="N153" s="113" t="s">
        <v>77</v>
      </c>
    </row>
    <row r="154" spans="1:14" s="1" customFormat="1" ht="22.5" x14ac:dyDescent="0.25">
      <c r="A154" s="100">
        <v>146</v>
      </c>
      <c r="B154" s="67" t="s">
        <v>413</v>
      </c>
      <c r="C154" s="102"/>
      <c r="D154" s="108">
        <v>9817900</v>
      </c>
      <c r="E154" s="104">
        <f t="shared" si="7"/>
        <v>9817900</v>
      </c>
      <c r="F154" s="109">
        <v>15</v>
      </c>
      <c r="G154" s="103"/>
      <c r="H154" s="64"/>
      <c r="I154" s="65"/>
      <c r="J154" s="65"/>
      <c r="K154" s="65"/>
      <c r="L154" s="65"/>
      <c r="M154" s="101"/>
      <c r="N154" s="113" t="s">
        <v>77</v>
      </c>
    </row>
    <row r="155" spans="1:14" s="1" customFormat="1" ht="33.75" x14ac:dyDescent="0.25">
      <c r="A155" s="28">
        <v>147</v>
      </c>
      <c r="B155" s="67" t="s">
        <v>414</v>
      </c>
      <c r="C155" s="102"/>
      <c r="D155" s="108">
        <v>9817900</v>
      </c>
      <c r="E155" s="104">
        <f t="shared" si="7"/>
        <v>9817900</v>
      </c>
      <c r="F155" s="109">
        <v>15</v>
      </c>
      <c r="G155" s="103"/>
      <c r="H155" s="64"/>
      <c r="I155" s="65"/>
      <c r="J155" s="65"/>
      <c r="K155" s="65"/>
      <c r="L155" s="65"/>
      <c r="M155" s="101"/>
      <c r="N155" s="113" t="s">
        <v>77</v>
      </c>
    </row>
    <row r="156" spans="1:14" s="1" customFormat="1" ht="22.5" x14ac:dyDescent="0.25">
      <c r="A156" s="28">
        <v>148</v>
      </c>
      <c r="B156" s="67" t="s">
        <v>415</v>
      </c>
      <c r="C156" s="102"/>
      <c r="D156" s="108">
        <v>9817900</v>
      </c>
      <c r="E156" s="104">
        <f t="shared" si="7"/>
        <v>9817900</v>
      </c>
      <c r="F156" s="109">
        <v>15</v>
      </c>
      <c r="G156" s="103"/>
      <c r="H156" s="64"/>
      <c r="I156" s="65"/>
      <c r="J156" s="65"/>
      <c r="K156" s="65"/>
      <c r="L156" s="65"/>
      <c r="M156" s="101"/>
      <c r="N156" s="113" t="s">
        <v>77</v>
      </c>
    </row>
    <row r="157" spans="1:14" s="1" customFormat="1" ht="33.75" x14ac:dyDescent="0.25">
      <c r="A157" s="100">
        <v>149</v>
      </c>
      <c r="B157" s="67" t="s">
        <v>416</v>
      </c>
      <c r="C157" s="102"/>
      <c r="D157" s="108">
        <v>9817900</v>
      </c>
      <c r="E157" s="104">
        <f t="shared" si="7"/>
        <v>9817900</v>
      </c>
      <c r="F157" s="109">
        <v>15</v>
      </c>
      <c r="G157" s="103"/>
      <c r="H157" s="64"/>
      <c r="I157" s="65"/>
      <c r="J157" s="65"/>
      <c r="K157" s="65"/>
      <c r="L157" s="65"/>
      <c r="M157" s="101"/>
      <c r="N157" s="113" t="s">
        <v>77</v>
      </c>
    </row>
    <row r="158" spans="1:14" s="1" customFormat="1" ht="22.5" x14ac:dyDescent="0.25">
      <c r="A158" s="28">
        <v>150</v>
      </c>
      <c r="B158" s="67" t="s">
        <v>417</v>
      </c>
      <c r="C158" s="102"/>
      <c r="D158" s="108">
        <v>4500000</v>
      </c>
      <c r="E158" s="104">
        <f t="shared" si="7"/>
        <v>4500000</v>
      </c>
      <c r="F158" s="109">
        <v>10</v>
      </c>
      <c r="G158" s="103"/>
      <c r="H158" s="64"/>
      <c r="I158" s="65"/>
      <c r="J158" s="65"/>
      <c r="K158" s="65"/>
      <c r="L158" s="65"/>
      <c r="M158" s="101"/>
      <c r="N158" s="113" t="s">
        <v>77</v>
      </c>
    </row>
    <row r="159" spans="1:14" s="1" customFormat="1" ht="33.75" x14ac:dyDescent="0.25">
      <c r="A159" s="28">
        <v>151</v>
      </c>
      <c r="B159" s="67" t="s">
        <v>418</v>
      </c>
      <c r="C159" s="102"/>
      <c r="D159" s="108">
        <v>4500000</v>
      </c>
      <c r="E159" s="104">
        <f t="shared" si="7"/>
        <v>4500000</v>
      </c>
      <c r="F159" s="109">
        <v>10</v>
      </c>
      <c r="G159" s="103"/>
      <c r="H159" s="64"/>
      <c r="I159" s="65"/>
      <c r="J159" s="65"/>
      <c r="K159" s="65"/>
      <c r="L159" s="65"/>
      <c r="M159" s="101"/>
      <c r="N159" s="113" t="s">
        <v>77</v>
      </c>
    </row>
    <row r="160" spans="1:14" s="1" customFormat="1" ht="22.5" x14ac:dyDescent="0.25">
      <c r="A160" s="100">
        <v>152</v>
      </c>
      <c r="B160" s="67" t="s">
        <v>419</v>
      </c>
      <c r="C160" s="102"/>
      <c r="D160" s="108">
        <v>50000</v>
      </c>
      <c r="E160" s="104">
        <f t="shared" si="7"/>
        <v>50000</v>
      </c>
      <c r="F160" s="109">
        <v>9</v>
      </c>
      <c r="G160" s="103"/>
      <c r="H160" s="64"/>
      <c r="I160" s="65"/>
      <c r="J160" s="65"/>
      <c r="K160" s="65"/>
      <c r="L160" s="65"/>
      <c r="M160" s="101"/>
      <c r="N160" s="113" t="s">
        <v>77</v>
      </c>
    </row>
    <row r="161" spans="1:14" s="1" customFormat="1" ht="33.75" x14ac:dyDescent="0.25">
      <c r="A161" s="28">
        <v>153</v>
      </c>
      <c r="B161" s="67" t="s">
        <v>420</v>
      </c>
      <c r="C161" s="102"/>
      <c r="D161" s="108">
        <v>6120000</v>
      </c>
      <c r="E161" s="104">
        <f t="shared" si="7"/>
        <v>6120000</v>
      </c>
      <c r="F161" s="109">
        <v>16</v>
      </c>
      <c r="G161" s="103"/>
      <c r="H161" s="64"/>
      <c r="I161" s="65"/>
      <c r="J161" s="65"/>
      <c r="K161" s="65"/>
      <c r="L161" s="65"/>
      <c r="M161" s="101"/>
      <c r="N161" s="113" t="s">
        <v>77</v>
      </c>
    </row>
    <row r="162" spans="1:14" s="1" customFormat="1" ht="22.5" x14ac:dyDescent="0.25">
      <c r="A162" s="28">
        <v>154</v>
      </c>
      <c r="B162" s="67" t="s">
        <v>421</v>
      </c>
      <c r="C162" s="102"/>
      <c r="D162" s="108">
        <v>6080000</v>
      </c>
      <c r="E162" s="104">
        <f t="shared" si="7"/>
        <v>6080000</v>
      </c>
      <c r="F162" s="109">
        <v>12</v>
      </c>
      <c r="G162" s="103"/>
      <c r="H162" s="64"/>
      <c r="I162" s="65"/>
      <c r="J162" s="65"/>
      <c r="K162" s="65"/>
      <c r="L162" s="65"/>
      <c r="M162" s="101"/>
      <c r="N162" s="113" t="s">
        <v>77</v>
      </c>
    </row>
    <row r="163" spans="1:14" s="1" customFormat="1" ht="22.5" x14ac:dyDescent="0.25">
      <c r="A163" s="100">
        <v>155</v>
      </c>
      <c r="B163" s="67" t="s">
        <v>422</v>
      </c>
      <c r="C163" s="102"/>
      <c r="D163" s="108">
        <v>7800000</v>
      </c>
      <c r="E163" s="104">
        <f t="shared" si="7"/>
        <v>7800000</v>
      </c>
      <c r="F163" s="109">
        <v>15</v>
      </c>
      <c r="G163" s="103"/>
      <c r="H163" s="64"/>
      <c r="I163" s="65"/>
      <c r="J163" s="65"/>
      <c r="K163" s="65"/>
      <c r="L163" s="65"/>
      <c r="M163" s="101"/>
      <c r="N163" s="113" t="s">
        <v>77</v>
      </c>
    </row>
    <row r="164" spans="1:14" s="1" customFormat="1" ht="22.5" x14ac:dyDescent="0.25">
      <c r="A164" s="28">
        <v>156</v>
      </c>
      <c r="B164" s="67" t="s">
        <v>423</v>
      </c>
      <c r="C164" s="102"/>
      <c r="D164" s="108">
        <v>10800000</v>
      </c>
      <c r="E164" s="104">
        <f t="shared" si="7"/>
        <v>10800000</v>
      </c>
      <c r="F164" s="109">
        <v>16</v>
      </c>
      <c r="G164" s="103"/>
      <c r="H164" s="64"/>
      <c r="I164" s="65"/>
      <c r="J164" s="65"/>
      <c r="K164" s="65"/>
      <c r="L164" s="65"/>
      <c r="M164" s="101"/>
      <c r="N164" s="113" t="s">
        <v>77</v>
      </c>
    </row>
    <row r="165" spans="1:14" s="1" customFormat="1" ht="33.75" x14ac:dyDescent="0.25">
      <c r="A165" s="28">
        <v>157</v>
      </c>
      <c r="B165" s="67" t="s">
        <v>424</v>
      </c>
      <c r="C165" s="102"/>
      <c r="D165" s="108">
        <v>2800000</v>
      </c>
      <c r="E165" s="104">
        <f t="shared" si="7"/>
        <v>2800000</v>
      </c>
      <c r="F165" s="109">
        <v>12</v>
      </c>
      <c r="G165" s="103"/>
      <c r="H165" s="64"/>
      <c r="I165" s="65"/>
      <c r="J165" s="65"/>
      <c r="K165" s="65"/>
      <c r="L165" s="65"/>
      <c r="M165" s="101"/>
      <c r="N165" s="113" t="s">
        <v>77</v>
      </c>
    </row>
    <row r="166" spans="1:14" s="1" customFormat="1" ht="22.5" x14ac:dyDescent="0.25">
      <c r="A166" s="100">
        <v>158</v>
      </c>
      <c r="B166" s="67" t="s">
        <v>425</v>
      </c>
      <c r="C166" s="102"/>
      <c r="D166" s="108">
        <v>1000000</v>
      </c>
      <c r="E166" s="104">
        <f t="shared" si="7"/>
        <v>1000000</v>
      </c>
      <c r="F166" s="109">
        <v>12</v>
      </c>
      <c r="G166" s="103"/>
      <c r="H166" s="64"/>
      <c r="I166" s="65"/>
      <c r="J166" s="65"/>
      <c r="K166" s="65"/>
      <c r="L166" s="65"/>
      <c r="M166" s="101"/>
      <c r="N166" s="113" t="s">
        <v>77</v>
      </c>
    </row>
    <row r="167" spans="1:14" s="1" customFormat="1" ht="33.75" x14ac:dyDescent="0.25">
      <c r="A167" s="28">
        <v>159</v>
      </c>
      <c r="B167" s="67" t="s">
        <v>426</v>
      </c>
      <c r="C167" s="102"/>
      <c r="D167" s="108">
        <v>650000</v>
      </c>
      <c r="E167" s="104">
        <f t="shared" si="7"/>
        <v>650000</v>
      </c>
      <c r="F167" s="109">
        <v>15</v>
      </c>
      <c r="G167" s="103"/>
      <c r="H167" s="64"/>
      <c r="I167" s="65"/>
      <c r="J167" s="65"/>
      <c r="K167" s="65"/>
      <c r="L167" s="65"/>
      <c r="M167" s="101"/>
      <c r="N167" s="113" t="s">
        <v>77</v>
      </c>
    </row>
    <row r="168" spans="1:14" s="1" customFormat="1" ht="33.75" x14ac:dyDescent="0.25">
      <c r="A168" s="28">
        <v>160</v>
      </c>
      <c r="B168" s="67" t="s">
        <v>427</v>
      </c>
      <c r="C168" s="102"/>
      <c r="D168" s="108">
        <v>4200000</v>
      </c>
      <c r="E168" s="104">
        <f t="shared" si="7"/>
        <v>4200000</v>
      </c>
      <c r="F168" s="109">
        <v>15</v>
      </c>
      <c r="G168" s="103"/>
      <c r="H168" s="64"/>
      <c r="I168" s="65"/>
      <c r="J168" s="65"/>
      <c r="K168" s="65"/>
      <c r="L168" s="65"/>
      <c r="M168" s="101"/>
      <c r="N168" s="113" t="s">
        <v>77</v>
      </c>
    </row>
    <row r="169" spans="1:14" s="1" customFormat="1" ht="33.75" x14ac:dyDescent="0.25">
      <c r="A169" s="100">
        <v>161</v>
      </c>
      <c r="B169" s="67" t="s">
        <v>428</v>
      </c>
      <c r="C169" s="102"/>
      <c r="D169" s="108">
        <v>2800000</v>
      </c>
      <c r="E169" s="104">
        <f t="shared" ref="E169:E183" si="8">C169+D169</f>
        <v>2800000</v>
      </c>
      <c r="F169" s="109">
        <v>12</v>
      </c>
      <c r="G169" s="103"/>
      <c r="H169" s="64"/>
      <c r="I169" s="65"/>
      <c r="J169" s="65"/>
      <c r="K169" s="65"/>
      <c r="L169" s="65"/>
      <c r="M169" s="101"/>
      <c r="N169" s="113" t="s">
        <v>77</v>
      </c>
    </row>
    <row r="170" spans="1:14" s="1" customFormat="1" ht="33.75" x14ac:dyDescent="0.25">
      <c r="A170" s="28">
        <v>162</v>
      </c>
      <c r="B170" s="67" t="s">
        <v>429</v>
      </c>
      <c r="C170" s="102"/>
      <c r="D170" s="108">
        <v>4500000</v>
      </c>
      <c r="E170" s="104">
        <f t="shared" si="8"/>
        <v>4500000</v>
      </c>
      <c r="F170" s="109">
        <v>15</v>
      </c>
      <c r="G170" s="103"/>
      <c r="H170" s="64"/>
      <c r="I170" s="65"/>
      <c r="J170" s="65"/>
      <c r="K170" s="65"/>
      <c r="L170" s="65"/>
      <c r="M170" s="101"/>
      <c r="N170" s="113" t="s">
        <v>77</v>
      </c>
    </row>
    <row r="171" spans="1:14" s="1" customFormat="1" ht="45" x14ac:dyDescent="0.25">
      <c r="A171" s="28">
        <v>163</v>
      </c>
      <c r="B171" s="67" t="s">
        <v>430</v>
      </c>
      <c r="C171" s="102"/>
      <c r="D171" s="108">
        <v>3250000</v>
      </c>
      <c r="E171" s="104">
        <f t="shared" si="8"/>
        <v>3250000</v>
      </c>
      <c r="F171" s="109">
        <v>12</v>
      </c>
      <c r="G171" s="103"/>
      <c r="H171" s="64"/>
      <c r="I171" s="65"/>
      <c r="J171" s="65"/>
      <c r="K171" s="65"/>
      <c r="L171" s="65"/>
      <c r="M171" s="101"/>
      <c r="N171" s="113" t="s">
        <v>77</v>
      </c>
    </row>
    <row r="172" spans="1:14" s="1" customFormat="1" ht="33.75" x14ac:dyDescent="0.25">
      <c r="A172" s="100">
        <v>164</v>
      </c>
      <c r="B172" s="67" t="s">
        <v>431</v>
      </c>
      <c r="C172" s="102"/>
      <c r="D172" s="108">
        <v>1800000</v>
      </c>
      <c r="E172" s="104">
        <f t="shared" si="8"/>
        <v>1800000</v>
      </c>
      <c r="F172" s="109">
        <v>12</v>
      </c>
      <c r="G172" s="103"/>
      <c r="H172" s="64"/>
      <c r="I172" s="65"/>
      <c r="J172" s="65"/>
      <c r="K172" s="65"/>
      <c r="L172" s="65"/>
      <c r="M172" s="101"/>
      <c r="N172" s="113" t="s">
        <v>77</v>
      </c>
    </row>
    <row r="173" spans="1:14" s="1" customFormat="1" ht="45" x14ac:dyDescent="0.25">
      <c r="A173" s="28">
        <v>165</v>
      </c>
      <c r="B173" s="67" t="s">
        <v>432</v>
      </c>
      <c r="C173" s="102"/>
      <c r="D173" s="108">
        <v>4600000</v>
      </c>
      <c r="E173" s="104">
        <f t="shared" si="8"/>
        <v>4600000</v>
      </c>
      <c r="F173" s="109">
        <v>11</v>
      </c>
      <c r="G173" s="103"/>
      <c r="H173" s="64"/>
      <c r="I173" s="65"/>
      <c r="J173" s="65"/>
      <c r="K173" s="65"/>
      <c r="L173" s="65"/>
      <c r="M173" s="101"/>
      <c r="N173" s="113" t="s">
        <v>77</v>
      </c>
    </row>
    <row r="174" spans="1:14" s="1" customFormat="1" ht="22.5" x14ac:dyDescent="0.25">
      <c r="A174" s="28">
        <v>166</v>
      </c>
      <c r="B174" s="67" t="s">
        <v>433</v>
      </c>
      <c r="C174" s="102"/>
      <c r="D174" s="108">
        <v>6500000</v>
      </c>
      <c r="E174" s="104">
        <f t="shared" si="8"/>
        <v>6500000</v>
      </c>
      <c r="F174" s="109">
        <v>12</v>
      </c>
      <c r="G174" s="103"/>
      <c r="H174" s="64"/>
      <c r="I174" s="65"/>
      <c r="J174" s="65"/>
      <c r="K174" s="65"/>
      <c r="L174" s="65"/>
      <c r="M174" s="101"/>
      <c r="N174" s="113" t="s">
        <v>77</v>
      </c>
    </row>
    <row r="175" spans="1:14" s="1" customFormat="1" ht="22.5" x14ac:dyDescent="0.25">
      <c r="A175" s="100">
        <v>167</v>
      </c>
      <c r="B175" s="67" t="s">
        <v>434</v>
      </c>
      <c r="C175" s="102"/>
      <c r="D175" s="108">
        <v>4350000</v>
      </c>
      <c r="E175" s="104">
        <f t="shared" si="8"/>
        <v>4350000</v>
      </c>
      <c r="F175" s="109">
        <v>12</v>
      </c>
      <c r="G175" s="103"/>
      <c r="H175" s="64"/>
      <c r="I175" s="65"/>
      <c r="J175" s="65"/>
      <c r="K175" s="65"/>
      <c r="L175" s="65"/>
      <c r="M175" s="101"/>
      <c r="N175" s="113" t="s">
        <v>77</v>
      </c>
    </row>
    <row r="176" spans="1:14" s="1" customFormat="1" ht="22.5" x14ac:dyDescent="0.25">
      <c r="A176" s="28">
        <v>168</v>
      </c>
      <c r="B176" s="67" t="s">
        <v>435</v>
      </c>
      <c r="C176" s="102"/>
      <c r="D176" s="108">
        <v>120000</v>
      </c>
      <c r="E176" s="104">
        <f t="shared" si="8"/>
        <v>120000</v>
      </c>
      <c r="F176" s="109">
        <v>8</v>
      </c>
      <c r="G176" s="103"/>
      <c r="H176" s="64"/>
      <c r="I176" s="65"/>
      <c r="J176" s="65"/>
      <c r="K176" s="65"/>
      <c r="L176" s="65"/>
      <c r="M176" s="101"/>
      <c r="N176" s="113" t="s">
        <v>77</v>
      </c>
    </row>
    <row r="177" spans="1:14" s="1" customFormat="1" ht="22.5" x14ac:dyDescent="0.25">
      <c r="A177" s="28">
        <v>169</v>
      </c>
      <c r="B177" s="67" t="s">
        <v>436</v>
      </c>
      <c r="C177" s="102"/>
      <c r="D177" s="108">
        <v>4500000</v>
      </c>
      <c r="E177" s="104">
        <f t="shared" si="8"/>
        <v>4500000</v>
      </c>
      <c r="F177" s="109">
        <v>8</v>
      </c>
      <c r="G177" s="103"/>
      <c r="H177" s="64"/>
      <c r="I177" s="65"/>
      <c r="J177" s="65"/>
      <c r="K177" s="65"/>
      <c r="L177" s="65"/>
      <c r="M177" s="101"/>
      <c r="N177" s="113" t="s">
        <v>77</v>
      </c>
    </row>
    <row r="178" spans="1:14" s="1" customFormat="1" ht="22.5" x14ac:dyDescent="0.25">
      <c r="A178" s="100">
        <v>170</v>
      </c>
      <c r="B178" s="67" t="s">
        <v>437</v>
      </c>
      <c r="C178" s="102"/>
      <c r="D178" s="108">
        <v>650000</v>
      </c>
      <c r="E178" s="104">
        <f t="shared" si="8"/>
        <v>650000</v>
      </c>
      <c r="F178" s="109">
        <v>8</v>
      </c>
      <c r="G178" s="103"/>
      <c r="H178" s="64"/>
      <c r="I178" s="65"/>
      <c r="J178" s="65"/>
      <c r="K178" s="65"/>
      <c r="L178" s="65"/>
      <c r="M178" s="101"/>
      <c r="N178" s="113" t="s">
        <v>77</v>
      </c>
    </row>
    <row r="179" spans="1:14" s="1" customFormat="1" ht="22.5" x14ac:dyDescent="0.25">
      <c r="A179" s="28">
        <v>171</v>
      </c>
      <c r="B179" s="67" t="s">
        <v>438</v>
      </c>
      <c r="C179" s="102"/>
      <c r="D179" s="108">
        <v>7000000</v>
      </c>
      <c r="E179" s="104">
        <f t="shared" si="8"/>
        <v>7000000</v>
      </c>
      <c r="F179" s="109">
        <v>4</v>
      </c>
      <c r="G179" s="103"/>
      <c r="H179" s="64"/>
      <c r="I179" s="65"/>
      <c r="J179" s="65"/>
      <c r="K179" s="65"/>
      <c r="L179" s="65"/>
      <c r="M179" s="101"/>
      <c r="N179" s="113" t="s">
        <v>77</v>
      </c>
    </row>
    <row r="180" spans="1:14" s="1" customFormat="1" x14ac:dyDescent="0.25">
      <c r="A180" s="28">
        <v>172</v>
      </c>
      <c r="B180" s="67" t="s">
        <v>439</v>
      </c>
      <c r="C180" s="102"/>
      <c r="D180" s="108">
        <v>10000000</v>
      </c>
      <c r="E180" s="104">
        <f t="shared" si="8"/>
        <v>10000000</v>
      </c>
      <c r="F180" s="109">
        <v>4</v>
      </c>
      <c r="G180" s="103"/>
      <c r="H180" s="64"/>
      <c r="I180" s="65"/>
      <c r="J180" s="65"/>
      <c r="K180" s="65"/>
      <c r="L180" s="65"/>
      <c r="M180" s="101"/>
      <c r="N180" s="113" t="s">
        <v>77</v>
      </c>
    </row>
    <row r="181" spans="1:14" s="1" customFormat="1" x14ac:dyDescent="0.25">
      <c r="A181" s="100">
        <v>173</v>
      </c>
      <c r="B181" s="67" t="s">
        <v>440</v>
      </c>
      <c r="C181" s="102"/>
      <c r="D181" s="108">
        <v>7000000</v>
      </c>
      <c r="E181" s="104">
        <f t="shared" si="8"/>
        <v>7000000</v>
      </c>
      <c r="F181" s="109">
        <v>4</v>
      </c>
      <c r="G181" s="103"/>
      <c r="H181" s="64"/>
      <c r="I181" s="65"/>
      <c r="J181" s="65"/>
      <c r="K181" s="65"/>
      <c r="L181" s="65"/>
      <c r="M181" s="101"/>
      <c r="N181" s="113" t="s">
        <v>77</v>
      </c>
    </row>
    <row r="182" spans="1:14" s="1" customFormat="1" ht="33.75" x14ac:dyDescent="0.25">
      <c r="A182" s="28">
        <v>174</v>
      </c>
      <c r="B182" s="67" t="s">
        <v>441</v>
      </c>
      <c r="C182" s="102"/>
      <c r="D182" s="108">
        <v>5000000</v>
      </c>
      <c r="E182" s="104">
        <f t="shared" si="8"/>
        <v>5000000</v>
      </c>
      <c r="F182" s="109"/>
      <c r="G182" s="110">
        <v>600</v>
      </c>
      <c r="H182" s="64"/>
      <c r="I182" s="65"/>
      <c r="J182" s="65"/>
      <c r="K182" s="65"/>
      <c r="L182" s="65"/>
      <c r="M182" s="101"/>
      <c r="N182" s="113" t="s">
        <v>77</v>
      </c>
    </row>
    <row r="183" spans="1:14" s="1" customFormat="1" ht="33.75" x14ac:dyDescent="0.25">
      <c r="A183" s="28">
        <v>175</v>
      </c>
      <c r="B183" s="67" t="s">
        <v>442</v>
      </c>
      <c r="C183" s="102"/>
      <c r="D183" s="108">
        <v>300000</v>
      </c>
      <c r="E183" s="104">
        <f t="shared" si="8"/>
        <v>300000</v>
      </c>
      <c r="F183" s="109"/>
      <c r="G183" s="110">
        <v>79</v>
      </c>
      <c r="H183" s="64"/>
      <c r="I183" s="65"/>
      <c r="J183" s="65"/>
      <c r="K183" s="65"/>
      <c r="L183" s="65"/>
      <c r="M183" s="101"/>
      <c r="N183" s="113" t="s">
        <v>77</v>
      </c>
    </row>
    <row r="184" spans="1:14" x14ac:dyDescent="0.25">
      <c r="A184" s="100"/>
      <c r="C184" s="58">
        <f>SUM(C10:C183)</f>
        <v>3143774</v>
      </c>
      <c r="D184" s="94">
        <f>SUM(D10:D183)</f>
        <v>496675444.03900003</v>
      </c>
      <c r="E184" s="94">
        <f>SUM(E10:E183)</f>
        <v>499819218.03900003</v>
      </c>
    </row>
  </sheetData>
  <autoFilter ref="A9:N184"/>
  <mergeCells count="6">
    <mergeCell ref="C1:D1"/>
    <mergeCell ref="C2:H2"/>
    <mergeCell ref="C8:D8"/>
    <mergeCell ref="F8:M8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PROPIOS</vt:lpstr>
      <vt:lpstr>ARRENDADOS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cebyc-GPJK382</dc:creator>
  <cp:lastModifiedBy>cebyc-GPJK382</cp:lastModifiedBy>
  <cp:lastPrinted>2019-11-28T16:43:33Z</cp:lastPrinted>
  <dcterms:created xsi:type="dcterms:W3CDTF">2019-11-21T20:55:02Z</dcterms:created>
  <dcterms:modified xsi:type="dcterms:W3CDTF">2020-02-25T15:20:19Z</dcterms:modified>
</cp:coreProperties>
</file>